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ea7ab452da5503a/Dokumente/VonCom Webseite/ChatGPT/Upload GPT/"/>
    </mc:Choice>
  </mc:AlternateContent>
  <xr:revisionPtr revIDLastSave="15" documentId="13_ncr:1_{281C7C73-145C-4A32-8FD5-872D5187D4B8}" xr6:coauthVersionLast="47" xr6:coauthVersionMax="47" xr10:uidLastSave="{3E32BEDD-3BD6-47D0-A2CD-FD56D57B6EF6}"/>
  <workbookProtection workbookAlgorithmName="SHA-512" workbookHashValue="mJCqW4w4PcorsWlYCxTjMyN1/84hpUIz0kLdsFGs1kY7rTnxDMdVXCyDJI+NYsipOsHBneR4EJE3XFGpi4DFyg==" workbookSaltValue="hwnmBl5qRbdzxeMAJeI2Rg==" workbookSpinCount="100000" lockStructure="1"/>
  <bookViews>
    <workbookView xWindow="28695" yWindow="0" windowWidth="29010" windowHeight="15585" xr2:uid="{00000000-000D-0000-FFFF-FFFF00000000}"/>
  </bookViews>
  <sheets>
    <sheet name="Einfaches P-Q Diagramm" sheetId="2" r:id="rId1"/>
    <sheet name="Wassermessung P-Q Diagramm" sheetId="3" r:id="rId2"/>
    <sheet name="Wassermessung" sheetId="1" r:id="rId3"/>
  </sheets>
  <definedNames>
    <definedName name="_xlnm.Print_Area" localSheetId="0">'Einfaches P-Q Diagramm'!$A$1:$N$53</definedName>
    <definedName name="_xlnm.Print_Area" localSheetId="2">Wassermessung!$A$1:$U$62</definedName>
    <definedName name="_xlnm.Print_Area" localSheetId="1">'Wassermessung P-Q Diagramm'!$A$1:$G$60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M40" i="2"/>
  <c r="J36" i="2"/>
  <c r="M33" i="2"/>
  <c r="J29" i="2"/>
  <c r="M26" i="2"/>
  <c r="J22" i="2"/>
  <c r="M19" i="2"/>
  <c r="J15" i="2"/>
  <c r="M12" i="2"/>
  <c r="J8" i="2"/>
  <c r="M5" i="2"/>
  <c r="R5" i="1" l="1"/>
  <c r="T5" i="1"/>
  <c r="P5" i="1"/>
  <c r="N5" i="1"/>
  <c r="L5" i="1"/>
  <c r="J5" i="1"/>
  <c r="H5" i="1"/>
  <c r="S5" i="1"/>
  <c r="Q5" i="1"/>
  <c r="O5" i="1"/>
  <c r="M5" i="1"/>
  <c r="K5" i="1"/>
  <c r="I5" i="1"/>
  <c r="G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<sst xmlns="http://schemas.openxmlformats.org/spreadsheetml/2006/main" count="138" uniqueCount="51">
  <si>
    <t>Q (l/min)</t>
  </si>
  <si>
    <t>Wassermessung</t>
  </si>
  <si>
    <t>(bar)</t>
  </si>
  <si>
    <t xml:space="preserve">FW.-reserve </t>
  </si>
  <si>
    <t>Zuleitung A+B</t>
  </si>
  <si>
    <t>Zuleitung A</t>
  </si>
  <si>
    <t>Zuleitung B</t>
  </si>
  <si>
    <t>1.UG WFL 1</t>
  </si>
  <si>
    <t>2.UG WFL 2</t>
  </si>
  <si>
    <t>Druckabfall nach 
Hazen Williams</t>
  </si>
  <si>
    <t>Prüfung der Wasserzufuhr</t>
  </si>
  <si>
    <t>Pumpwerk ausgeschaltet</t>
  </si>
  <si>
    <t>pstat. =</t>
  </si>
  <si>
    <t>p1 =</t>
  </si>
  <si>
    <t>p2 =</t>
  </si>
  <si>
    <t>P3 =</t>
  </si>
  <si>
    <t>Strasse:</t>
  </si>
  <si>
    <t>PLZ / Ort</t>
  </si>
  <si>
    <t>Anlagebesitzer (Name/Firma):</t>
  </si>
  <si>
    <t>Geschütztes Gebäude (Name/Firma):</t>
  </si>
  <si>
    <t>Wassermessung:</t>
  </si>
  <si>
    <t>durch:</t>
  </si>
  <si>
    <t>am:</t>
  </si>
  <si>
    <t>Q =</t>
  </si>
  <si>
    <t>Bemerkung:</t>
  </si>
  <si>
    <t>Automatische Sprinkleranlage</t>
  </si>
  <si>
    <t>Druck ablesen am Hydrant Nr.</t>
  </si>
  <si>
    <t>Wasserbezug am Hydrant Nr.</t>
  </si>
  <si>
    <r>
      <t>Δp = f x (Q</t>
    </r>
    <r>
      <rPr>
        <vertAlign val="subscript"/>
        <sz val="14"/>
        <color theme="1"/>
        <rFont val="Calibri"/>
        <family val="2"/>
        <scheme val="minor"/>
      </rPr>
      <t>1.85</t>
    </r>
    <r>
      <rPr>
        <sz val="14"/>
        <color theme="1"/>
        <rFont val="Calibri"/>
        <family val="2"/>
        <scheme val="minor"/>
      </rPr>
      <t>)</t>
    </r>
  </si>
  <si>
    <t>Werte aus der Hydraulischen Berechnung</t>
  </si>
  <si>
    <t>Technische Daten</t>
  </si>
  <si>
    <r>
      <t>Wasserbedarf effektiv (Q</t>
    </r>
    <r>
      <rPr>
        <vertAlign val="sub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)</t>
    </r>
  </si>
  <si>
    <r>
      <t>Feuerwehrbedarf (Q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)</t>
    </r>
  </si>
  <si>
    <r>
      <t>Bedarfandererzwecke (Q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</t>
    </r>
  </si>
  <si>
    <t>WFL1</t>
  </si>
  <si>
    <r>
      <t>Durchfluss total (Q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>)</t>
    </r>
  </si>
  <si>
    <r>
      <t>Druckbedarf p bei (Q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>)</t>
    </r>
  </si>
  <si>
    <t>WFL2</t>
  </si>
  <si>
    <t>WFL3</t>
  </si>
  <si>
    <t>WFL4</t>
  </si>
  <si>
    <t>Ort:</t>
  </si>
  <si>
    <t>1.UG Haus A</t>
  </si>
  <si>
    <t>Pumpwerk eingeschaltet</t>
  </si>
  <si>
    <t>Siehe Tabelle Wassermessung</t>
  </si>
  <si>
    <t>Ersteller Firma:</t>
  </si>
  <si>
    <t>Datum:</t>
  </si>
  <si>
    <t>Name / Vorname:</t>
  </si>
  <si>
    <t>Unterschrift:</t>
  </si>
  <si>
    <t>WFL5</t>
  </si>
  <si>
    <t>WFL6</t>
  </si>
  <si>
    <t>WFL7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</si>
</sst>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\L"/>
    <numFmt numFmtId="165" formatCode="#,##0&quot; lt/min.&quot;"/>
    <numFmt numFmtId="166" formatCode="#0.000&quot; bar&quot;"/>
  </numFmts>
  <fonts count="8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7" xfId="0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2" xfId="0" applyBorder="1" applyAlignment="1">
      <alignment textRotation="90"/>
    </xf>
    <xf numFmtId="0" fontId="0" fillId="0" borderId="11" xfId="0" applyBorder="1" applyAlignment="1">
      <alignment textRotation="90"/>
    </xf>
    <xf numFmtId="0" fontId="0" fillId="0" borderId="1" xfId="0" applyBorder="1"/>
    <xf numFmtId="164" fontId="0" fillId="2" borderId="2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19" xfId="0" applyFont="1" applyBorder="1"/>
    <xf numFmtId="0" fontId="0" fillId="0" borderId="12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166" fontId="0" fillId="2" borderId="7" xfId="0" applyNumberFormat="1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0" borderId="3" xfId="0" applyNumberFormat="1" applyBorder="1"/>
    <xf numFmtId="165" fontId="0" fillId="2" borderId="12" xfId="0" applyNumberFormat="1" applyFill="1" applyBorder="1" applyProtection="1">
      <protection locked="0"/>
    </xf>
    <xf numFmtId="166" fontId="0" fillId="2" borderId="6" xfId="0" applyNumberFormat="1" applyFill="1" applyBorder="1" applyProtection="1">
      <protection locked="0"/>
    </xf>
    <xf numFmtId="166" fontId="0" fillId="0" borderId="4" xfId="0" applyNumberFormat="1" applyBorder="1"/>
    <xf numFmtId="0" fontId="0" fillId="0" borderId="29" xfId="0" applyBorder="1"/>
    <xf numFmtId="0" fontId="0" fillId="0" borderId="30" xfId="0" applyBorder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165" fontId="0" fillId="2" borderId="0" xfId="0" applyNumberFormat="1" applyFill="1" applyAlignment="1" applyProtection="1">
      <alignment vertical="center"/>
      <protection locked="0"/>
    </xf>
    <xf numFmtId="165" fontId="0" fillId="2" borderId="25" xfId="0" applyNumberFormat="1" applyFill="1" applyBorder="1" applyAlignment="1" applyProtection="1">
      <alignment vertical="center"/>
      <protection locked="0"/>
    </xf>
    <xf numFmtId="166" fontId="0" fillId="2" borderId="20" xfId="0" applyNumberFormat="1" applyFill="1" applyBorder="1" applyAlignment="1" applyProtection="1">
      <alignment vertical="center"/>
      <protection locked="0"/>
    </xf>
    <xf numFmtId="166" fontId="0" fillId="2" borderId="0" xfId="0" applyNumberFormat="1" applyFill="1" applyAlignment="1" applyProtection="1">
      <alignment vertical="center"/>
      <protection locked="0"/>
    </xf>
    <xf numFmtId="166" fontId="0" fillId="2" borderId="25" xfId="0" applyNumberFormat="1" applyFill="1" applyBorder="1" applyAlignment="1" applyProtection="1">
      <alignment vertical="center"/>
      <protection locked="0"/>
    </xf>
    <xf numFmtId="0" fontId="0" fillId="0" borderId="23" xfId="0" applyBorder="1"/>
    <xf numFmtId="0" fontId="3" fillId="0" borderId="22" xfId="0" applyFont="1" applyBorder="1" applyAlignment="1">
      <alignment vertical="center"/>
    </xf>
    <xf numFmtId="0" fontId="0" fillId="0" borderId="31" xfId="0" applyBorder="1"/>
    <xf numFmtId="0" fontId="0" fillId="2" borderId="20" xfId="0" applyFill="1" applyBorder="1" applyAlignment="1" applyProtection="1">
      <alignment horizontal="left" vertical="center"/>
      <protection locked="0"/>
    </xf>
    <xf numFmtId="165" fontId="0" fillId="0" borderId="0" xfId="0" applyNumberFormat="1"/>
    <xf numFmtId="166" fontId="0" fillId="0" borderId="0" xfId="0" applyNumberFormat="1"/>
    <xf numFmtId="0" fontId="0" fillId="0" borderId="0" xfId="0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0" fillId="2" borderId="0" xfId="0" applyNumberFormat="1" applyFill="1" applyProtection="1">
      <protection locked="0"/>
    </xf>
    <xf numFmtId="166" fontId="7" fillId="0" borderId="0" xfId="0" applyNumberFormat="1" applyFont="1"/>
    <xf numFmtId="166" fontId="0" fillId="2" borderId="0" xfId="0" applyNumberFormat="1" applyFill="1" applyProtection="1"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28" xfId="0" applyFill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86007437606266E-2"/>
          <c:y val="0.11266369191615307"/>
          <c:w val="0.89081996922688744"/>
          <c:h val="0.80712688719981784"/>
        </c:manualLayout>
      </c:layout>
      <c:scatterChart>
        <c:scatterStyle val="lineMarker"/>
        <c:varyColors val="0"/>
        <c:ser>
          <c:idx val="0"/>
          <c:order val="0"/>
          <c:tx>
            <c:strRef>
              <c:f>'Einfaches P-Q Diagramm'!$C$3</c:f>
              <c:strCache>
                <c:ptCount val="1"/>
                <c:pt idx="0">
                  <c:v>Pumpwerk ausgeschaltet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>
                <a:glow rad="25400">
                  <a:srgbClr val="00B0F0">
                    <a:alpha val="40000"/>
                  </a:srgbClr>
                </a:glow>
              </a:effectLst>
            </c:spPr>
            <c:trendlineType val="power"/>
            <c:dispRSqr val="0"/>
            <c:dispEq val="0"/>
          </c:trendline>
          <c:xVal>
            <c:numRef>
              <c:f>'Einfaches P-Q Diagramm'!$F$4:$F$7</c:f>
              <c:numCache>
                <c:formatCode>#,##0" lt/min."</c:formatCode>
                <c:ptCount val="4"/>
                <c:pt idx="0" formatCode="General">
                  <c:v>0</c:v>
                </c:pt>
                <c:pt idx="1">
                  <c:v>3900</c:v>
                </c:pt>
              </c:numCache>
            </c:numRef>
          </c:xVal>
          <c:yVal>
            <c:numRef>
              <c:f>'Einfaches P-Q Diagramm'!$D$4:$D$7</c:f>
              <c:numCache>
                <c:formatCode>#0.000" bar"</c:formatCode>
                <c:ptCount val="4"/>
                <c:pt idx="0">
                  <c:v>5.4</c:v>
                </c:pt>
                <c:pt idx="1">
                  <c:v>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77-44FE-A8DE-AC20140CA6AA}"/>
            </c:ext>
          </c:extLst>
        </c:ser>
        <c:ser>
          <c:idx val="8"/>
          <c:order val="1"/>
          <c:tx>
            <c:strRef>
              <c:f>'Einfaches P-Q Diagramm'!$C$8</c:f>
              <c:strCache>
                <c:ptCount val="1"/>
                <c:pt idx="0">
                  <c:v>Pumpwerk eingeschaltet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'Einfaches P-Q Diagramm'!$F$9:$F$12</c:f>
              <c:numCache>
                <c:formatCode>#,##0" lt/min."</c:formatCode>
                <c:ptCount val="4"/>
                <c:pt idx="0" formatCode="General">
                  <c:v>0</c:v>
                </c:pt>
              </c:numCache>
            </c:numRef>
          </c:xVal>
          <c:yVal>
            <c:numRef>
              <c:f>'Einfaches P-Q Diagramm'!$D$9:$D$12</c:f>
              <c:numCache>
                <c:formatCode>#0.000" bar"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77-44FE-A8DE-AC20140CA6AA}"/>
            </c:ext>
          </c:extLst>
        </c:ser>
        <c:ser>
          <c:idx val="1"/>
          <c:order val="3"/>
          <c:tx>
            <c:strRef>
              <c:f>'Einfaches P-Q Diagramm'!$H$4</c:f>
              <c:strCache>
                <c:ptCount val="1"/>
                <c:pt idx="0">
                  <c:v>WFL1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('Einfaches P-Q Diagramm'!$J$5,'Einfaches P-Q Diagramm'!$J$8)</c:f>
              <c:numCache>
                <c:formatCode>#,##0" lt/min."</c:formatCode>
                <c:ptCount val="2"/>
                <c:pt idx="0">
                  <c:v>899</c:v>
                </c:pt>
                <c:pt idx="1">
                  <c:v>1799</c:v>
                </c:pt>
              </c:numCache>
            </c:numRef>
          </c:xVal>
          <c:yVal>
            <c:numRef>
              <c:f>('Einfaches P-Q Diagramm'!$M$5,'Einfaches P-Q Diagramm'!$M$8)</c:f>
              <c:numCache>
                <c:formatCode>#0.000" bar"</c:formatCode>
                <c:ptCount val="2"/>
                <c:pt idx="0">
                  <c:v>4.9720000000000004</c:v>
                </c:pt>
                <c:pt idx="1">
                  <c:v>4.9720000000000004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77-44FE-A8DE-AC20140CA6AA}"/>
            </c:ext>
          </c:extLst>
        </c:ser>
        <c:ser>
          <c:idx val="2"/>
          <c:order val="4"/>
          <c:tx>
            <c:strRef>
              <c:f>'Einfaches P-Q Diagramm'!$H$11</c:f>
              <c:strCache>
                <c:ptCount val="1"/>
                <c:pt idx="0">
                  <c:v>WFL2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('Einfaches P-Q Diagramm'!$J$12,'Einfaches P-Q Diagramm'!$J$15)</c:f>
              <c:numCache>
                <c:formatCode>#,##0" lt/min."</c:formatCode>
                <c:ptCount val="2"/>
                <c:pt idx="1">
                  <c:v>900</c:v>
                </c:pt>
              </c:numCache>
            </c:numRef>
          </c:xVal>
          <c:yVal>
            <c:numRef>
              <c:f>('Einfaches P-Q Diagramm'!$M$12,'Einfaches P-Q Diagramm'!$M$15)</c:f>
              <c:numCache>
                <c:formatCode>#0.000" bar"</c:formatCode>
                <c:ptCount val="2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77-44FE-A8DE-AC20140CA6AA}"/>
            </c:ext>
          </c:extLst>
        </c:ser>
        <c:ser>
          <c:idx val="3"/>
          <c:order val="5"/>
          <c:tx>
            <c:strRef>
              <c:f>'Einfaches P-Q Diagramm'!$H$18</c:f>
              <c:strCache>
                <c:ptCount val="1"/>
                <c:pt idx="0">
                  <c:v>WFL3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('Einfaches P-Q Diagramm'!$J$19,'Einfaches P-Q Diagramm'!$J$22)</c:f>
              <c:numCache>
                <c:formatCode>#,##0" lt/min."</c:formatCode>
                <c:ptCount val="2"/>
                <c:pt idx="1">
                  <c:v>900</c:v>
                </c:pt>
              </c:numCache>
            </c:numRef>
          </c:xVal>
          <c:yVal>
            <c:numRef>
              <c:f>('Einfaches P-Q Diagramm'!$M$19,'Einfaches P-Q Diagramm'!$M$22)</c:f>
              <c:numCache>
                <c:formatCode>#0.000" bar"</c:formatCode>
                <c:ptCount val="2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C77-44FE-A8DE-AC20140CA6AA}"/>
            </c:ext>
          </c:extLst>
        </c:ser>
        <c:ser>
          <c:idx val="4"/>
          <c:order val="6"/>
          <c:tx>
            <c:strRef>
              <c:f>'Einfaches P-Q Diagramm'!$H$25</c:f>
              <c:strCache>
                <c:ptCount val="1"/>
                <c:pt idx="0">
                  <c:v>WFL4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04056053062718E-2"/>
                      <c:h val="2.07864669014881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C77-44FE-A8DE-AC20140CA6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('Einfaches P-Q Diagramm'!$J$26,'Einfaches P-Q Diagramm'!$J$29)</c:f>
              <c:numCache>
                <c:formatCode>#,##0" lt/min."</c:formatCode>
                <c:ptCount val="2"/>
                <c:pt idx="1">
                  <c:v>900</c:v>
                </c:pt>
              </c:numCache>
            </c:numRef>
          </c:xVal>
          <c:yVal>
            <c:numRef>
              <c:f>('Einfaches P-Q Diagramm'!$M$26,'Einfaches P-Q Diagramm'!$M$29)</c:f>
              <c:numCache>
                <c:formatCode>#0.000" bar"</c:formatCode>
                <c:ptCount val="2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C77-44FE-A8DE-AC20140CA6AA}"/>
            </c:ext>
          </c:extLst>
        </c:ser>
        <c:ser>
          <c:idx val="5"/>
          <c:order val="7"/>
          <c:tx>
            <c:strRef>
              <c:f>'Einfaches P-Q Diagramm'!$H$32</c:f>
              <c:strCache>
                <c:ptCount val="1"/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439709945158968E-2"/>
                      <c:h val="2.39963854816847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C77-44FE-A8DE-AC20140CA6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('Einfaches P-Q Diagramm'!$J$33,'Einfaches P-Q Diagramm'!$J$36)</c:f>
              <c:numCache>
                <c:formatCode>#,##0" lt/min."</c:formatCode>
                <c:ptCount val="2"/>
                <c:pt idx="1">
                  <c:v>900</c:v>
                </c:pt>
              </c:numCache>
            </c:numRef>
          </c:xVal>
          <c:yVal>
            <c:numRef>
              <c:f>('Einfaches P-Q Diagramm'!$M$33,'Einfaches P-Q Diagramm'!$M$36)</c:f>
              <c:numCache>
                <c:formatCode>#0.000" bar"</c:formatCode>
                <c:ptCount val="2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C77-44FE-A8DE-AC20140CA6AA}"/>
            </c:ext>
          </c:extLst>
        </c:ser>
        <c:ser>
          <c:idx val="6"/>
          <c:order val="8"/>
          <c:tx>
            <c:strRef>
              <c:f>'Einfaches P-Q Diagramm'!$H$39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('Einfaches P-Q Diagramm'!$J$40,'Einfaches P-Q Diagramm'!$J$43)</c:f>
              <c:numCache>
                <c:formatCode>#,##0" lt/min."</c:formatCode>
                <c:ptCount val="2"/>
                <c:pt idx="1">
                  <c:v>900</c:v>
                </c:pt>
              </c:numCache>
            </c:numRef>
          </c:xVal>
          <c:yVal>
            <c:numRef>
              <c:f>('Einfaches P-Q Diagramm'!$M$40,'Einfaches P-Q Diagramm'!$M$43)</c:f>
              <c:numCache>
                <c:formatCode>#0.000" bar"</c:formatCode>
                <c:ptCount val="2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C77-44FE-A8DE-AC20140CA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  <c:extLst>
          <c:ext xmlns:c15="http://schemas.microsoft.com/office/drawing/2012/chart" uri="{02D57815-91ED-43cb-92C2-25804820EDAC}">
            <c15:filteredScatterSeries>
              <c15:ser>
                <c:idx val="9"/>
                <c:order val="2"/>
                <c:tx>
                  <c:strRef>
                    <c:extLst>
                      <c:ext uri="{02D57815-91ED-43cb-92C2-25804820EDAC}">
                        <c15:formulaRef>
                          <c15:sqref>Wassermessung!$E$2</c15:sqref>
                        </c15:formulaRef>
                      </c:ext>
                    </c:extLst>
                    <c:strCache>
                      <c:ptCount val="1"/>
                      <c:pt idx="0">
                        <c:v>Zuleitung B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4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3"/>
                  <c:dispRSqr val="0"/>
                  <c:dispEq val="0"/>
                </c:trendline>
                <c:xVal>
                  <c:numRef>
                    <c:extLst>
                      <c:ext uri="{02D57815-91ED-43cb-92C2-25804820EDAC}">
                        <c15:formulaRef>
                          <c15:sqref>Wassermessung!$E$4:$E$23</c15:sqref>
                        </c15:formulaRef>
                      </c:ext>
                    </c:extLst>
                    <c:numCache>
                      <c:formatCode>#,##0" lt/min."</c:formatCode>
                      <c:ptCount val="20"/>
                      <c:pt idx="0">
                        <c:v>0</c:v>
                      </c:pt>
                      <c:pt idx="1">
                        <c:v>596</c:v>
                      </c:pt>
                      <c:pt idx="2">
                        <c:v>1003</c:v>
                      </c:pt>
                      <c:pt idx="3">
                        <c:v>1502</c:v>
                      </c:pt>
                      <c:pt idx="4">
                        <c:v>1995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Wassermessung!$F$4:$F$23</c15:sqref>
                        </c15:formulaRef>
                      </c:ext>
                    </c:extLst>
                    <c:numCache>
                      <c:formatCode>#0.000" bar"</c:formatCode>
                      <c:ptCount val="20"/>
                      <c:pt idx="0">
                        <c:v>5.734</c:v>
                      </c:pt>
                      <c:pt idx="1">
                        <c:v>5.7679999999999998</c:v>
                      </c:pt>
                      <c:pt idx="2">
                        <c:v>5.6120000000000001</c:v>
                      </c:pt>
                      <c:pt idx="3">
                        <c:v>5.3739999999999997</c:v>
                      </c:pt>
                      <c:pt idx="4">
                        <c:v>5.3410000000000002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CC77-44FE-A8DE-AC20140CA6AA}"/>
                  </c:ext>
                </c:extLst>
              </c15:ser>
            </c15:filteredScatterSeries>
            <c15:filteredScatterSeries>
              <c15:ser>
                <c:idx val="7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'Einfaches P-Q Diagramm'!$H$46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0"/>
                  <c:showCatName val="0"/>
                  <c:showSerName val="1"/>
                  <c:showPercent val="0"/>
                  <c:showBubbleSize val="0"/>
                  <c:separator>, </c:separator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('Einfaches P-Q Diagramm'!$J$47,'Einfaches P-Q Diagramm'!$J$52)</c15:sqref>
                        </c15:formulaRef>
                      </c:ext>
                    </c:extLst>
                    <c:numCache>
                      <c:formatCode>#,##0" lt/min."</c:formatCode>
                      <c:ptCount val="2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('Einfaches P-Q Diagramm'!$M$47,'Einfaches P-Q Diagramm'!$M$52)</c15:sqref>
                        </c15:formulaRef>
                      </c:ext>
                    </c:extLst>
                    <c:numCache>
                      <c:formatCode>#0.000" bar"</c:formatCode>
                      <c:ptCount val="2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C77-44FE-A8DE-AC20140CA6AA}"/>
                  </c:ext>
                </c:extLst>
              </c15:ser>
            </c15:filteredScatterSeries>
          </c:ext>
        </c:extLst>
      </c:scatterChart>
      <c:valAx>
        <c:axId val="1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"/>
        <c:crosses val="autoZero"/>
        <c:crossBetween val="midCat"/>
        <c:majorUnit val="500"/>
      </c:valAx>
      <c:valAx>
        <c:axId val="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0.000&quot; bar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9"/>
        <c:delete val="1"/>
      </c:legendEntry>
      <c:layout>
        <c:manualLayout>
          <c:xMode val="edge"/>
          <c:yMode val="edge"/>
          <c:x val="0.13401079881631239"/>
          <c:y val="1.0842735883770835E-2"/>
          <c:w val="0.82989214433062142"/>
          <c:h val="9.4026291899503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9000"/>
      </a:blip>
      <a:srcRect/>
      <a:stretch>
        <a:fillRect/>
      </a:stretch>
    </a:blip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22516122378065E-2"/>
          <c:y val="0.10779751071262078"/>
          <c:w val="0.93202774118284304"/>
          <c:h val="0.80712688719981784"/>
        </c:manualLayout>
      </c:layout>
      <c:scatterChart>
        <c:scatterStyle val="lineMarker"/>
        <c:varyColors val="0"/>
        <c:ser>
          <c:idx val="0"/>
          <c:order val="0"/>
          <c:tx>
            <c:strRef>
              <c:f>Wassermessung!$A$2</c:f>
              <c:strCache>
                <c:ptCount val="1"/>
                <c:pt idx="0">
                  <c:v>Zuleitung A+B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>
                <a:glow rad="25400">
                  <a:srgbClr val="00B0F0">
                    <a:alpha val="40000"/>
                  </a:srgbClr>
                </a:glow>
              </a:effectLst>
            </c:spPr>
            <c:trendlineType val="poly"/>
            <c:order val="2"/>
            <c:dispRSqr val="0"/>
            <c:dispEq val="0"/>
          </c:trendline>
          <c:xVal>
            <c:numRef>
              <c:f>Wassermessung!$A$4:$A$23</c:f>
              <c:numCache>
                <c:formatCode>#,##0" lt/min."</c:formatCode>
                <c:ptCount val="20"/>
                <c:pt idx="0">
                  <c:v>0</c:v>
                </c:pt>
                <c:pt idx="1">
                  <c:v>1004</c:v>
                </c:pt>
                <c:pt idx="2">
                  <c:v>1505</c:v>
                </c:pt>
                <c:pt idx="3">
                  <c:v>2060</c:v>
                </c:pt>
                <c:pt idx="4">
                  <c:v>2469</c:v>
                </c:pt>
                <c:pt idx="5">
                  <c:v>3054</c:v>
                </c:pt>
                <c:pt idx="6">
                  <c:v>3501</c:v>
                </c:pt>
                <c:pt idx="7">
                  <c:v>4031</c:v>
                </c:pt>
                <c:pt idx="8">
                  <c:v>4525</c:v>
                </c:pt>
                <c:pt idx="9">
                  <c:v>5046</c:v>
                </c:pt>
                <c:pt idx="10">
                  <c:v>5589</c:v>
                </c:pt>
                <c:pt idx="11">
                  <c:v>6030</c:v>
                </c:pt>
              </c:numCache>
            </c:numRef>
          </c:xVal>
          <c:yVal>
            <c:numRef>
              <c:f>Wassermessung!$B$4:$B$23</c:f>
              <c:numCache>
                <c:formatCode>#0.000" bar"</c:formatCode>
                <c:ptCount val="20"/>
                <c:pt idx="0">
                  <c:v>5.601</c:v>
                </c:pt>
                <c:pt idx="1">
                  <c:v>5.3879999999999999</c:v>
                </c:pt>
                <c:pt idx="2">
                  <c:v>5.4219999999999997</c:v>
                </c:pt>
                <c:pt idx="3">
                  <c:v>5.2409999999999997</c:v>
                </c:pt>
                <c:pt idx="4">
                  <c:v>5.1520000000000001</c:v>
                </c:pt>
                <c:pt idx="5">
                  <c:v>4.976</c:v>
                </c:pt>
                <c:pt idx="6">
                  <c:v>5.0570000000000004</c:v>
                </c:pt>
                <c:pt idx="7">
                  <c:v>4.7709999999999999</c:v>
                </c:pt>
                <c:pt idx="8">
                  <c:v>4.7169999999999996</c:v>
                </c:pt>
                <c:pt idx="9">
                  <c:v>4.5970000000000004</c:v>
                </c:pt>
                <c:pt idx="10">
                  <c:v>4.282</c:v>
                </c:pt>
                <c:pt idx="11">
                  <c:v>4.1660000000000004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00-4C95-9FEE-7EF8311D1CD1}"/>
            </c:ext>
          </c:extLst>
        </c:ser>
        <c:ser>
          <c:idx val="8"/>
          <c:order val="1"/>
          <c:tx>
            <c:strRef>
              <c:f>Wassermessung!$C$2</c:f>
              <c:strCache>
                <c:ptCount val="1"/>
                <c:pt idx="0">
                  <c:v>Zuleitung A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Wassermessung!$C$4:$C$23</c:f>
              <c:numCache>
                <c:formatCode>#,##0" lt/min."</c:formatCode>
                <c:ptCount val="20"/>
                <c:pt idx="0">
                  <c:v>0</c:v>
                </c:pt>
                <c:pt idx="1">
                  <c:v>500</c:v>
                </c:pt>
                <c:pt idx="2">
                  <c:v>1104</c:v>
                </c:pt>
                <c:pt idx="3">
                  <c:v>1565</c:v>
                </c:pt>
                <c:pt idx="4">
                  <c:v>2048</c:v>
                </c:pt>
              </c:numCache>
            </c:numRef>
          </c:xVal>
          <c:yVal>
            <c:numRef>
              <c:f>Wassermessung!$D$4:$D$23</c:f>
              <c:numCache>
                <c:formatCode>#0.000" bar"</c:formatCode>
                <c:ptCount val="20"/>
                <c:pt idx="0">
                  <c:v>5.4009999999999998</c:v>
                </c:pt>
                <c:pt idx="1">
                  <c:v>5.2130000000000001</c:v>
                </c:pt>
                <c:pt idx="2">
                  <c:v>5.1210000000000004</c:v>
                </c:pt>
                <c:pt idx="3">
                  <c:v>5.0419999999999998</c:v>
                </c:pt>
                <c:pt idx="4">
                  <c:v>4.9649999999999999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00-4C95-9FEE-7EF8311D1CD1}"/>
            </c:ext>
          </c:extLst>
        </c:ser>
        <c:ser>
          <c:idx val="9"/>
          <c:order val="2"/>
          <c:tx>
            <c:strRef>
              <c:f>Wassermessung!$E$2</c:f>
              <c:strCache>
                <c:ptCount val="1"/>
                <c:pt idx="0">
                  <c:v>Zuleitung B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Wassermessung!$E$4:$E$23</c:f>
              <c:numCache>
                <c:formatCode>#,##0" lt/min."</c:formatCode>
                <c:ptCount val="20"/>
                <c:pt idx="0">
                  <c:v>0</c:v>
                </c:pt>
                <c:pt idx="1">
                  <c:v>596</c:v>
                </c:pt>
                <c:pt idx="2">
                  <c:v>1003</c:v>
                </c:pt>
                <c:pt idx="3">
                  <c:v>1502</c:v>
                </c:pt>
                <c:pt idx="4">
                  <c:v>1995</c:v>
                </c:pt>
              </c:numCache>
            </c:numRef>
          </c:xVal>
          <c:yVal>
            <c:numRef>
              <c:f>Wassermessung!$F$4:$F$23</c:f>
              <c:numCache>
                <c:formatCode>#0.000" bar"</c:formatCode>
                <c:ptCount val="20"/>
                <c:pt idx="0">
                  <c:v>5.734</c:v>
                </c:pt>
                <c:pt idx="1">
                  <c:v>5.7679999999999998</c:v>
                </c:pt>
                <c:pt idx="2">
                  <c:v>5.6120000000000001</c:v>
                </c:pt>
                <c:pt idx="3">
                  <c:v>5.3739999999999997</c:v>
                </c:pt>
                <c:pt idx="4">
                  <c:v>5.3410000000000002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00-4C95-9FEE-7EF8311D1CD1}"/>
            </c:ext>
          </c:extLst>
        </c:ser>
        <c:ser>
          <c:idx val="1"/>
          <c:order val="3"/>
          <c:tx>
            <c:strRef>
              <c:f>Wassermessung!$G$1</c:f>
              <c:strCache>
                <c:ptCount val="1"/>
                <c:pt idx="0">
                  <c:v>1.UG WFL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080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Wassermessung!$G$4:$G$5</c:f>
              <c:numCache>
                <c:formatCode>#,##0" lt/min."</c:formatCode>
                <c:ptCount val="2"/>
                <c:pt idx="0">
                  <c:v>1028.9000000000001</c:v>
                </c:pt>
                <c:pt idx="1">
                  <c:v>1928.9</c:v>
                </c:pt>
              </c:numCache>
            </c:numRef>
          </c:xVal>
          <c:yVal>
            <c:numRef>
              <c:f>Wassermessung!$H$4:$H$5</c:f>
              <c:numCache>
                <c:formatCode>#0.000" bar"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00-4C95-9FEE-7EF8311D1CD1}"/>
            </c:ext>
          </c:extLst>
        </c:ser>
        <c:ser>
          <c:idx val="2"/>
          <c:order val="4"/>
          <c:tx>
            <c:strRef>
              <c:f>Wassermessung!$I$1</c:f>
              <c:strCache>
                <c:ptCount val="1"/>
                <c:pt idx="0">
                  <c:v>2.UG WFL 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080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Wassermessung!$I$4:$I$5</c:f>
              <c:numCache>
                <c:formatCode>#,##0" lt/min."</c:formatCode>
                <c:ptCount val="2"/>
                <c:pt idx="0">
                  <c:v>1030.0999999999999</c:v>
                </c:pt>
                <c:pt idx="1">
                  <c:v>1930.1</c:v>
                </c:pt>
              </c:numCache>
            </c:numRef>
          </c:xVal>
          <c:yVal>
            <c:numRef>
              <c:f>Wassermessung!$J$4:$J$5</c:f>
              <c:numCache>
                <c:formatCode>#0.000" bar"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600-4C95-9FEE-7EF8311D1CD1}"/>
            </c:ext>
          </c:extLst>
        </c:ser>
        <c:ser>
          <c:idx val="3"/>
          <c:order val="5"/>
          <c:tx>
            <c:strRef>
              <c:f>Wassermessung!$K$1</c:f>
              <c:strCache>
                <c:ptCount val="1"/>
                <c:pt idx="0">
                  <c:v>WFL3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080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Wassermessung!$K$4:$K$5</c:f>
              <c:numCache>
                <c:formatCode>#,##0" lt/min."</c:formatCode>
                <c:ptCount val="2"/>
                <c:pt idx="0">
                  <c:v>1000</c:v>
                </c:pt>
                <c:pt idx="1">
                  <c:v>1900</c:v>
                </c:pt>
              </c:numCache>
            </c:numRef>
          </c:xVal>
          <c:yVal>
            <c:numRef>
              <c:f>Wassermessung!$L$4:$L$5</c:f>
              <c:numCache>
                <c:formatCode>#0.000" bar"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600-4C95-9FEE-7EF8311D1CD1}"/>
            </c:ext>
          </c:extLst>
        </c:ser>
        <c:ser>
          <c:idx val="4"/>
          <c:order val="6"/>
          <c:tx>
            <c:strRef>
              <c:f>Wassermessung!$M$1</c:f>
              <c:strCache>
                <c:ptCount val="1"/>
                <c:pt idx="0">
                  <c:v>WFL4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108000" tIns="0" rIns="3600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Wassermessung!$M$4:$M$5</c:f>
              <c:numCache>
                <c:formatCode>#,##0" lt/min."</c:formatCode>
                <c:ptCount val="2"/>
                <c:pt idx="0">
                  <c:v>1500</c:v>
                </c:pt>
                <c:pt idx="1">
                  <c:v>2400</c:v>
                </c:pt>
              </c:numCache>
            </c:numRef>
          </c:xVal>
          <c:yVal>
            <c:numRef>
              <c:f>Wassermessung!$N$4:$N$5</c:f>
              <c:numCache>
                <c:formatCode>#0.000" bar"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600-4C95-9FEE-7EF8311D1CD1}"/>
            </c:ext>
          </c:extLst>
        </c:ser>
        <c:ser>
          <c:idx val="5"/>
          <c:order val="7"/>
          <c:tx>
            <c:strRef>
              <c:f>Wassermessung!$O$1</c:f>
              <c:strCache>
                <c:ptCount val="1"/>
                <c:pt idx="0">
                  <c:v>WFL5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1080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Wassermessung!$O$4:$O$5</c:f>
              <c:numCache>
                <c:formatCode>#,##0" lt/min."</c:formatCode>
                <c:ptCount val="2"/>
                <c:pt idx="0">
                  <c:v>1500</c:v>
                </c:pt>
                <c:pt idx="1">
                  <c:v>2400</c:v>
                </c:pt>
              </c:numCache>
            </c:numRef>
          </c:xVal>
          <c:yVal>
            <c:numRef>
              <c:f>Wassermessung!$P$4:$P$5</c:f>
              <c:numCache>
                <c:formatCode>#0.000" bar"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600-4C95-9FEE-7EF8311D1CD1}"/>
            </c:ext>
          </c:extLst>
        </c:ser>
        <c:ser>
          <c:idx val="6"/>
          <c:order val="8"/>
          <c:tx>
            <c:strRef>
              <c:f>Wassermessung!$Q$1</c:f>
              <c:strCache>
                <c:ptCount val="1"/>
                <c:pt idx="0">
                  <c:v>WFL6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080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Wassermessung!$Q$4:$Q$5</c:f>
              <c:numCache>
                <c:formatCode>#,##0" lt/min."</c:formatCode>
                <c:ptCount val="2"/>
                <c:pt idx="0">
                  <c:v>1500</c:v>
                </c:pt>
                <c:pt idx="1">
                  <c:v>2400</c:v>
                </c:pt>
              </c:numCache>
            </c:numRef>
          </c:xVal>
          <c:yVal>
            <c:numRef>
              <c:f>Wassermessung!$R$4:$R$5</c:f>
              <c:numCache>
                <c:formatCode>#0.000" bar"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600-4C95-9FEE-7EF8311D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9"/>
                <c:tx>
                  <c:strRef>
                    <c:extLst>
                      <c:ext uri="{02D57815-91ED-43cb-92C2-25804820EDAC}">
                        <c15:formulaRef>
                          <c15:sqref>Wassermessung!$S$1</c15:sqref>
                        </c15:formulaRef>
                      </c:ext>
                    </c:extLst>
                    <c:strCache>
                      <c:ptCount val="1"/>
                      <c:pt idx="0">
                        <c:v>WFL7</c:v>
                      </c:pt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Wassermessung!$S$4:$S$5</c15:sqref>
                        </c15:formulaRef>
                      </c:ext>
                    </c:extLst>
                    <c:numCache>
                      <c:formatCode>#,##0" lt/min."</c:formatCode>
                      <c:ptCount val="2"/>
                      <c:pt idx="0">
                        <c:v>2000</c:v>
                      </c:pt>
                      <c:pt idx="1">
                        <c:v>2900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Wassermessung!$T$4:$T$5</c15:sqref>
                        </c15:formulaRef>
                      </c:ext>
                    </c:extLst>
                    <c:numCache>
                      <c:formatCode>#0.000" bar"</c:formatCode>
                      <c:ptCount val="2"/>
                      <c:pt idx="0">
                        <c:v>5.5</c:v>
                      </c:pt>
                      <c:pt idx="1">
                        <c:v>5.5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4-2600-4C95-9FEE-7EF8311D1CD1}"/>
                  </c:ext>
                </c:extLst>
              </c15:ser>
            </c15:filteredScatterSeries>
          </c:ext>
        </c:extLst>
      </c:scatterChart>
      <c:valAx>
        <c:axId val="1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Q [l/min]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&quot; lt/min.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 [in bar]</a:t>
                </a:r>
              </a:p>
            </c:rich>
          </c:tx>
          <c:layout>
            <c:manualLayout>
              <c:xMode val="edge"/>
              <c:yMode val="edge"/>
              <c:x val="3.0387132062475943E-3"/>
              <c:y val="5.870525988930376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0.000&quot; bar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8167141198364853E-2"/>
          <c:y val="4.8348556673218496E-2"/>
          <c:w val="0.87012995275891136"/>
          <c:h val="6.2146368020334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9000"/>
      </a:blip>
      <a:srcRect/>
      <a:stretch>
        <a:fillRect/>
      </a:stretch>
    </a:blip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Druck vs. Durchfluss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5986007437606266E-2"/>
          <c:y val="0.11266369191615307"/>
          <c:w val="0.93202774118284304"/>
          <c:h val="0.80712688719981784"/>
        </c:manualLayout>
      </c:layout>
      <c:scatterChart>
        <c:scatterStyle val="lineMarker"/>
        <c:varyColors val="0"/>
        <c:ser>
          <c:idx val="0"/>
          <c:order val="0"/>
          <c:tx>
            <c:strRef>
              <c:f>Wassermessung!$A$2</c:f>
              <c:strCache>
                <c:ptCount val="1"/>
                <c:pt idx="0">
                  <c:v>Zuleitung A+B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>
                <a:glow rad="25400">
                  <a:srgbClr val="00B0F0">
                    <a:alpha val="40000"/>
                  </a:srgbClr>
                </a:glow>
              </a:effectLst>
            </c:spPr>
            <c:trendlineType val="poly"/>
            <c:order val="3"/>
            <c:dispRSqr val="0"/>
            <c:dispEq val="0"/>
          </c:trendline>
          <c:xVal>
            <c:numRef>
              <c:f>Wassermessung!$A$4:$A$23</c:f>
              <c:numCache>
                <c:formatCode>#,##0" lt/min."</c:formatCode>
                <c:ptCount val="20"/>
                <c:pt idx="0">
                  <c:v>0</c:v>
                </c:pt>
                <c:pt idx="1">
                  <c:v>1004</c:v>
                </c:pt>
                <c:pt idx="2">
                  <c:v>1505</c:v>
                </c:pt>
                <c:pt idx="3">
                  <c:v>2060</c:v>
                </c:pt>
                <c:pt idx="4">
                  <c:v>2469</c:v>
                </c:pt>
                <c:pt idx="5">
                  <c:v>3054</c:v>
                </c:pt>
                <c:pt idx="6">
                  <c:v>3501</c:v>
                </c:pt>
                <c:pt idx="7">
                  <c:v>4031</c:v>
                </c:pt>
                <c:pt idx="8">
                  <c:v>4525</c:v>
                </c:pt>
                <c:pt idx="9">
                  <c:v>5046</c:v>
                </c:pt>
                <c:pt idx="10">
                  <c:v>5589</c:v>
                </c:pt>
                <c:pt idx="11">
                  <c:v>6030</c:v>
                </c:pt>
              </c:numCache>
            </c:numRef>
          </c:xVal>
          <c:yVal>
            <c:numRef>
              <c:f>Wassermessung!$B$4:$B$23</c:f>
              <c:numCache>
                <c:formatCode>#0.000" bar"</c:formatCode>
                <c:ptCount val="20"/>
                <c:pt idx="0">
                  <c:v>5.601</c:v>
                </c:pt>
                <c:pt idx="1">
                  <c:v>5.3879999999999999</c:v>
                </c:pt>
                <c:pt idx="2">
                  <c:v>5.4219999999999997</c:v>
                </c:pt>
                <c:pt idx="3">
                  <c:v>5.2409999999999997</c:v>
                </c:pt>
                <c:pt idx="4">
                  <c:v>5.1520000000000001</c:v>
                </c:pt>
                <c:pt idx="5">
                  <c:v>4.976</c:v>
                </c:pt>
                <c:pt idx="6">
                  <c:v>5.0570000000000004</c:v>
                </c:pt>
                <c:pt idx="7">
                  <c:v>4.7709999999999999</c:v>
                </c:pt>
                <c:pt idx="8">
                  <c:v>4.7169999999999996</c:v>
                </c:pt>
                <c:pt idx="9">
                  <c:v>4.5970000000000004</c:v>
                </c:pt>
                <c:pt idx="10">
                  <c:v>4.282</c:v>
                </c:pt>
                <c:pt idx="11">
                  <c:v>4.1660000000000004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31-4B09-B693-84AF85D1EE2C}"/>
            </c:ext>
          </c:extLst>
        </c:ser>
        <c:ser>
          <c:idx val="8"/>
          <c:order val="1"/>
          <c:tx>
            <c:strRef>
              <c:f>Wassermessung!$C$2</c:f>
              <c:strCache>
                <c:ptCount val="1"/>
                <c:pt idx="0">
                  <c:v>Zuleitung A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Wassermessung!$C$4:$C$23</c:f>
              <c:numCache>
                <c:formatCode>#,##0" lt/min."</c:formatCode>
                <c:ptCount val="20"/>
                <c:pt idx="0">
                  <c:v>0</c:v>
                </c:pt>
                <c:pt idx="1">
                  <c:v>500</c:v>
                </c:pt>
                <c:pt idx="2">
                  <c:v>1104</c:v>
                </c:pt>
                <c:pt idx="3">
                  <c:v>1565</c:v>
                </c:pt>
                <c:pt idx="4">
                  <c:v>2048</c:v>
                </c:pt>
              </c:numCache>
            </c:numRef>
          </c:xVal>
          <c:yVal>
            <c:numRef>
              <c:f>Wassermessung!$D$4:$D$23</c:f>
              <c:numCache>
                <c:formatCode>#0.000" bar"</c:formatCode>
                <c:ptCount val="20"/>
                <c:pt idx="0">
                  <c:v>5.4009999999999998</c:v>
                </c:pt>
                <c:pt idx="1">
                  <c:v>5.2130000000000001</c:v>
                </c:pt>
                <c:pt idx="2">
                  <c:v>5.1210000000000004</c:v>
                </c:pt>
                <c:pt idx="3">
                  <c:v>5.0419999999999998</c:v>
                </c:pt>
                <c:pt idx="4">
                  <c:v>4.9649999999999999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CD8-43BA-B911-F7077783EA05}"/>
            </c:ext>
          </c:extLst>
        </c:ser>
        <c:ser>
          <c:idx val="9"/>
          <c:order val="2"/>
          <c:tx>
            <c:strRef>
              <c:f>Wassermessung!$E$2</c:f>
              <c:strCache>
                <c:ptCount val="1"/>
                <c:pt idx="0">
                  <c:v>Zuleitung B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Wassermessung!$E$4:$E$23</c:f>
              <c:numCache>
                <c:formatCode>#,##0" lt/min."</c:formatCode>
                <c:ptCount val="20"/>
                <c:pt idx="0">
                  <c:v>0</c:v>
                </c:pt>
                <c:pt idx="1">
                  <c:v>596</c:v>
                </c:pt>
                <c:pt idx="2">
                  <c:v>1003</c:v>
                </c:pt>
                <c:pt idx="3">
                  <c:v>1502</c:v>
                </c:pt>
                <c:pt idx="4">
                  <c:v>1995</c:v>
                </c:pt>
              </c:numCache>
            </c:numRef>
          </c:xVal>
          <c:yVal>
            <c:numRef>
              <c:f>Wassermessung!$F$4:$F$23</c:f>
              <c:numCache>
                <c:formatCode>#0.000" bar"</c:formatCode>
                <c:ptCount val="20"/>
                <c:pt idx="0">
                  <c:v>5.734</c:v>
                </c:pt>
                <c:pt idx="1">
                  <c:v>5.7679999999999998</c:v>
                </c:pt>
                <c:pt idx="2">
                  <c:v>5.6120000000000001</c:v>
                </c:pt>
                <c:pt idx="3">
                  <c:v>5.3739999999999997</c:v>
                </c:pt>
                <c:pt idx="4">
                  <c:v>5.3410000000000002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CD8-43BA-B911-F7077783EA05}"/>
            </c:ext>
          </c:extLst>
        </c:ser>
        <c:ser>
          <c:idx val="1"/>
          <c:order val="3"/>
          <c:tx>
            <c:strRef>
              <c:f>Wassermessung!$G$1</c:f>
              <c:strCache>
                <c:ptCount val="1"/>
                <c:pt idx="0">
                  <c:v>1.UG WFL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Wassermessung!$G$4:$G$5</c:f>
              <c:numCache>
                <c:formatCode>#,##0" lt/min."</c:formatCode>
                <c:ptCount val="2"/>
                <c:pt idx="0">
                  <c:v>1028.9000000000001</c:v>
                </c:pt>
                <c:pt idx="1">
                  <c:v>1928.9</c:v>
                </c:pt>
              </c:numCache>
            </c:numRef>
          </c:xVal>
          <c:yVal>
            <c:numRef>
              <c:f>Wassermessung!$H$4:$H$5</c:f>
              <c:numCache>
                <c:formatCode>#0.000" bar"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31-4B09-B693-84AF85D1EE2C}"/>
            </c:ext>
          </c:extLst>
        </c:ser>
        <c:ser>
          <c:idx val="2"/>
          <c:order val="4"/>
          <c:tx>
            <c:strRef>
              <c:f>Wassermessung!$I$1</c:f>
              <c:strCache>
                <c:ptCount val="1"/>
                <c:pt idx="0">
                  <c:v>2.UG WFL 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Wassermessung!$I$4:$I$5</c:f>
              <c:numCache>
                <c:formatCode>#,##0" lt/min."</c:formatCode>
                <c:ptCount val="2"/>
                <c:pt idx="0">
                  <c:v>1030.0999999999999</c:v>
                </c:pt>
                <c:pt idx="1">
                  <c:v>1930.1</c:v>
                </c:pt>
              </c:numCache>
            </c:numRef>
          </c:xVal>
          <c:yVal>
            <c:numRef>
              <c:f>Wassermessung!$J$4:$J$5</c:f>
              <c:numCache>
                <c:formatCode>#0.000" bar"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31-4B09-B693-84AF85D1EE2C}"/>
            </c:ext>
          </c:extLst>
        </c:ser>
        <c:ser>
          <c:idx val="3"/>
          <c:order val="5"/>
          <c:tx>
            <c:strRef>
              <c:f>Wassermessung!$K$1</c:f>
              <c:strCache>
                <c:ptCount val="1"/>
                <c:pt idx="0">
                  <c:v>WFL3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Wassermessung!$K$4:$K$5</c:f>
              <c:numCache>
                <c:formatCode>#,##0" lt/min."</c:formatCode>
                <c:ptCount val="2"/>
                <c:pt idx="0">
                  <c:v>1000</c:v>
                </c:pt>
                <c:pt idx="1">
                  <c:v>1900</c:v>
                </c:pt>
              </c:numCache>
            </c:numRef>
          </c:xVal>
          <c:yVal>
            <c:numRef>
              <c:f>Wassermessung!$L$4:$L$5</c:f>
              <c:numCache>
                <c:formatCode>#0.000" bar"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31-4B09-B693-84AF85D1EE2C}"/>
            </c:ext>
          </c:extLst>
        </c:ser>
        <c:ser>
          <c:idx val="4"/>
          <c:order val="6"/>
          <c:tx>
            <c:strRef>
              <c:f>Wassermessung!$M$1</c:f>
              <c:strCache>
                <c:ptCount val="1"/>
                <c:pt idx="0">
                  <c:v>WFL4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04056053062718E-2"/>
                      <c:h val="2.07864669014881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CD8-43BA-B911-F7077783E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Wassermessung!$M$4:$M$5</c:f>
              <c:numCache>
                <c:formatCode>#,##0" lt/min."</c:formatCode>
                <c:ptCount val="2"/>
                <c:pt idx="0">
                  <c:v>1500</c:v>
                </c:pt>
                <c:pt idx="1">
                  <c:v>2400</c:v>
                </c:pt>
              </c:numCache>
            </c:numRef>
          </c:xVal>
          <c:yVal>
            <c:numRef>
              <c:f>Wassermessung!$N$4:$N$5</c:f>
              <c:numCache>
                <c:formatCode>#0.000" bar"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31-4B09-B693-84AF85D1EE2C}"/>
            </c:ext>
          </c:extLst>
        </c:ser>
        <c:ser>
          <c:idx val="5"/>
          <c:order val="7"/>
          <c:tx>
            <c:strRef>
              <c:f>Wassermessung!$O$1</c:f>
              <c:strCache>
                <c:ptCount val="1"/>
                <c:pt idx="0">
                  <c:v>WFL5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439709945158968E-2"/>
                      <c:h val="2.39963854816847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CD8-43BA-B911-F7077783E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Wassermessung!$O$4:$O$5</c:f>
              <c:numCache>
                <c:formatCode>#,##0" lt/min."</c:formatCode>
                <c:ptCount val="2"/>
                <c:pt idx="0">
                  <c:v>1500</c:v>
                </c:pt>
                <c:pt idx="1">
                  <c:v>2400</c:v>
                </c:pt>
              </c:numCache>
            </c:numRef>
          </c:xVal>
          <c:yVal>
            <c:numRef>
              <c:f>Wassermessung!$P$4:$P$5</c:f>
              <c:numCache>
                <c:formatCode>#0.000" bar"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E31-4B09-B693-84AF85D1EE2C}"/>
            </c:ext>
          </c:extLst>
        </c:ser>
        <c:ser>
          <c:idx val="6"/>
          <c:order val="8"/>
          <c:tx>
            <c:strRef>
              <c:f>Wassermessung!$Q$1</c:f>
              <c:strCache>
                <c:ptCount val="1"/>
                <c:pt idx="0">
                  <c:v>WFL6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Wassermessung!$Q$4:$Q$5</c:f>
              <c:numCache>
                <c:formatCode>#,##0" lt/min."</c:formatCode>
                <c:ptCount val="2"/>
                <c:pt idx="0">
                  <c:v>1500</c:v>
                </c:pt>
                <c:pt idx="1">
                  <c:v>2400</c:v>
                </c:pt>
              </c:numCache>
            </c:numRef>
          </c:xVal>
          <c:yVal>
            <c:numRef>
              <c:f>Wassermessung!$R$4:$R$5</c:f>
              <c:numCache>
                <c:formatCode>#0.000" bar"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D8-43BA-B911-F7077783EA05}"/>
            </c:ext>
          </c:extLst>
        </c:ser>
        <c:ser>
          <c:idx val="7"/>
          <c:order val="9"/>
          <c:tx>
            <c:strRef>
              <c:f>Wassermessung!$S$1</c:f>
              <c:strCache>
                <c:ptCount val="1"/>
                <c:pt idx="0">
                  <c:v>WFL7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Wassermessung!$S$4:$S$5</c:f>
              <c:numCache>
                <c:formatCode>#,##0" lt/min."</c:formatCode>
                <c:ptCount val="2"/>
                <c:pt idx="0">
                  <c:v>2000</c:v>
                </c:pt>
                <c:pt idx="1">
                  <c:v>2900</c:v>
                </c:pt>
              </c:numCache>
              <c:extLst xmlns:c15="http://schemas.microsoft.com/office/drawing/2012/chart"/>
            </c:numRef>
          </c:xVal>
          <c:yVal>
            <c:numRef>
              <c:f>Wassermessung!$T$4:$T$5</c:f>
              <c:numCache>
                <c:formatCode>#0.000" bar"</c:formatCode>
                <c:ptCount val="2"/>
                <c:pt idx="0">
                  <c:v>5.5</c:v>
                </c:pt>
                <c:pt idx="1">
                  <c:v>5.5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D8-43BA-B911-F7077783E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  <c:extLst/>
      </c:scatterChart>
      <c:valAx>
        <c:axId val="1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Q [l/min]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&quot; lt/min.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"/>
        <c:crosses val="autoZero"/>
        <c:crossBetween val="midCat"/>
        <c:majorUnit val="500"/>
      </c:valAx>
      <c:valAx>
        <c:axId val="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 [in bar]</a:t>
                </a:r>
              </a:p>
            </c:rich>
          </c:tx>
          <c:layout>
            <c:manualLayout>
              <c:xMode val="edge"/>
              <c:yMode val="edge"/>
              <c:x val="3.0387132062475943E-3"/>
              <c:y val="5.87052598893037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0.000&quot; bar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8167141198364853E-2"/>
          <c:y val="4.8348556673218496E-2"/>
          <c:w val="0.87012995275891136"/>
          <c:h val="6.2146368020334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9000"/>
      </a:blip>
      <a:srcRect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209550</xdr:rowOff>
    </xdr:from>
    <xdr:ext cx="7115175" cy="7019925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40841DA1-3478-4510-9676-17FC4837D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15</xdr:row>
      <xdr:rowOff>104775</xdr:rowOff>
    </xdr:from>
    <xdr:ext cx="7038974" cy="7353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F8A43D-6747-4579-AC82-B83E30132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117722</xdr:colOff>
      <xdr:row>5</xdr:row>
      <xdr:rowOff>25414</xdr:rowOff>
    </xdr:from>
    <xdr:ext cx="12653463" cy="9949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4A9B-789D-4DC9-9348-B2127FFB48BA}">
  <dimension ref="A1:N53"/>
  <sheetViews>
    <sheetView showGridLines="0" tabSelected="1" view="pageBreakPreview" zoomScale="85" zoomScaleNormal="100" zoomScaleSheetLayoutView="85" workbookViewId="0">
      <selection activeCell="H32" sqref="H32"/>
    </sheetView>
  </sheetViews>
  <sheetFormatPr baseColWidth="10" defaultRowHeight="15" x14ac:dyDescent="0.25"/>
  <cols>
    <col min="1" max="1" width="20.42578125" customWidth="1"/>
    <col min="2" max="2" width="25" customWidth="1"/>
    <col min="3" max="3" width="9.85546875" customWidth="1"/>
    <col min="4" max="4" width="10.85546875" customWidth="1"/>
    <col min="5" max="5" width="6.140625" customWidth="1"/>
    <col min="6" max="6" width="13.5703125" customWidth="1"/>
    <col min="7" max="7" width="22.28515625" customWidth="1"/>
    <col min="8" max="8" width="13.5703125" customWidth="1"/>
    <col min="9" max="9" width="16.5703125" customWidth="1"/>
    <col min="10" max="10" width="15" customWidth="1"/>
    <col min="11" max="11" width="9.5703125" customWidth="1"/>
    <col min="12" max="12" width="23.5703125" customWidth="1"/>
    <col min="13" max="13" width="15" customWidth="1"/>
    <col min="14" max="14" width="11.7109375" customWidth="1"/>
  </cols>
  <sheetData>
    <row r="1" spans="1:14" ht="30.75" customHeight="1" x14ac:dyDescent="0.25">
      <c r="A1" s="83" t="s">
        <v>25</v>
      </c>
      <c r="B1" s="84"/>
      <c r="C1" s="99" t="s">
        <v>9</v>
      </c>
      <c r="D1" s="100"/>
      <c r="E1" s="87" t="e" vm="1">
        <v>#VALUE!</v>
      </c>
      <c r="F1" s="88"/>
      <c r="G1" s="89"/>
      <c r="H1" s="95" t="s">
        <v>29</v>
      </c>
      <c r="I1" s="96"/>
      <c r="J1" s="96"/>
      <c r="K1" s="96"/>
      <c r="L1" s="87" t="e" vm="1">
        <v>#VALUE!</v>
      </c>
      <c r="M1" s="88"/>
      <c r="N1" s="89"/>
    </row>
    <row r="2" spans="1:14" ht="28.5" customHeight="1" x14ac:dyDescent="0.25">
      <c r="A2" s="85" t="s">
        <v>10</v>
      </c>
      <c r="B2" s="86"/>
      <c r="C2" s="97" t="s">
        <v>28</v>
      </c>
      <c r="D2" s="101"/>
      <c r="E2" s="90"/>
      <c r="F2" s="91"/>
      <c r="G2" s="92"/>
      <c r="H2" s="97" t="s">
        <v>30</v>
      </c>
      <c r="I2" s="98"/>
      <c r="J2" s="98"/>
      <c r="K2" s="98"/>
      <c r="L2" s="90"/>
      <c r="M2" s="91"/>
      <c r="N2" s="92"/>
    </row>
    <row r="3" spans="1:14" ht="18" customHeight="1" x14ac:dyDescent="0.25">
      <c r="A3" s="107" t="s">
        <v>18</v>
      </c>
      <c r="B3" s="78"/>
      <c r="C3" s="110" t="s">
        <v>11</v>
      </c>
      <c r="D3" s="110"/>
      <c r="E3" s="110"/>
      <c r="F3" s="111"/>
      <c r="G3" s="13" t="s">
        <v>24</v>
      </c>
      <c r="H3" s="22"/>
      <c r="I3" s="23"/>
      <c r="J3" s="23"/>
      <c r="K3" s="23"/>
      <c r="L3" s="23"/>
      <c r="M3" s="16"/>
      <c r="N3" s="17"/>
    </row>
    <row r="4" spans="1:14" ht="18" customHeight="1" x14ac:dyDescent="0.25">
      <c r="A4" s="108"/>
      <c r="B4" s="79"/>
      <c r="C4" s="37" t="s">
        <v>12</v>
      </c>
      <c r="D4" s="49">
        <v>5.4</v>
      </c>
      <c r="E4" s="37"/>
      <c r="F4" s="38">
        <v>0</v>
      </c>
      <c r="G4" s="81"/>
      <c r="H4" s="68" t="s">
        <v>34</v>
      </c>
      <c r="I4" s="64" t="s">
        <v>40</v>
      </c>
      <c r="J4" s="105" t="s">
        <v>41</v>
      </c>
      <c r="K4" s="105"/>
      <c r="L4" s="105"/>
      <c r="M4" s="105"/>
      <c r="N4" s="106"/>
    </row>
    <row r="5" spans="1:14" ht="18" customHeight="1" x14ac:dyDescent="0.35">
      <c r="A5" s="109"/>
      <c r="B5" s="80"/>
      <c r="C5" s="40" t="s">
        <v>13</v>
      </c>
      <c r="D5" s="50">
        <v>4.8</v>
      </c>
      <c r="E5" s="40" t="s">
        <v>23</v>
      </c>
      <c r="F5" s="47">
        <v>3900</v>
      </c>
      <c r="G5" s="81"/>
      <c r="H5" s="10" t="s">
        <v>31</v>
      </c>
      <c r="J5" s="65">
        <v>899</v>
      </c>
      <c r="M5" s="66">
        <f>M8</f>
        <v>4.9720000000000004</v>
      </c>
      <c r="N5" s="52"/>
    </row>
    <row r="6" spans="1:14" ht="18" customHeight="1" x14ac:dyDescent="0.35">
      <c r="A6" s="10" t="s">
        <v>16</v>
      </c>
      <c r="B6" s="45"/>
      <c r="C6" s="39" t="s">
        <v>14</v>
      </c>
      <c r="D6" s="50"/>
      <c r="E6" s="40" t="s">
        <v>23</v>
      </c>
      <c r="F6" s="47"/>
      <c r="G6" s="81"/>
      <c r="H6" s="10" t="s">
        <v>32</v>
      </c>
      <c r="J6" s="65">
        <v>900</v>
      </c>
      <c r="N6" s="52"/>
    </row>
    <row r="7" spans="1:14" ht="18" customHeight="1" x14ac:dyDescent="0.35">
      <c r="A7" s="11" t="s">
        <v>17</v>
      </c>
      <c r="B7" s="44"/>
      <c r="C7" s="41" t="s">
        <v>15</v>
      </c>
      <c r="D7" s="51"/>
      <c r="E7" s="42" t="s">
        <v>23</v>
      </c>
      <c r="F7" s="48"/>
      <c r="G7" s="81"/>
      <c r="H7" s="10" t="s">
        <v>33</v>
      </c>
      <c r="J7" s="65">
        <v>0</v>
      </c>
      <c r="N7" s="52"/>
    </row>
    <row r="8" spans="1:14" ht="18" customHeight="1" x14ac:dyDescent="0.35">
      <c r="A8" s="107" t="s">
        <v>19</v>
      </c>
      <c r="B8" s="78"/>
      <c r="C8" s="75" t="s">
        <v>42</v>
      </c>
      <c r="D8" s="76"/>
      <c r="E8" s="76"/>
      <c r="F8" s="77"/>
      <c r="G8" s="81"/>
      <c r="H8" s="10" t="s">
        <v>35</v>
      </c>
      <c r="J8" s="56">
        <f>SUM(J5:J7)</f>
        <v>1799</v>
      </c>
      <c r="L8" t="s">
        <v>36</v>
      </c>
      <c r="M8" s="67">
        <v>4.9720000000000004</v>
      </c>
      <c r="N8" s="52"/>
    </row>
    <row r="9" spans="1:14" ht="18" customHeight="1" thickBot="1" x14ac:dyDescent="0.3">
      <c r="A9" s="108"/>
      <c r="B9" s="79"/>
      <c r="C9" s="36" t="s">
        <v>12</v>
      </c>
      <c r="D9" s="49"/>
      <c r="E9" s="37"/>
      <c r="F9" s="38">
        <v>0</v>
      </c>
      <c r="G9" s="81"/>
      <c r="H9" s="34"/>
      <c r="I9" s="35"/>
      <c r="J9" s="35"/>
      <c r="K9" s="35"/>
      <c r="L9" s="35"/>
      <c r="M9" s="35"/>
      <c r="N9" s="54"/>
    </row>
    <row r="10" spans="1:14" ht="18" customHeight="1" x14ac:dyDescent="0.25">
      <c r="A10" s="109"/>
      <c r="B10" s="80"/>
      <c r="C10" s="39" t="s">
        <v>13</v>
      </c>
      <c r="D10" s="50"/>
      <c r="E10" s="40" t="s">
        <v>23</v>
      </c>
      <c r="F10" s="47"/>
      <c r="G10" s="81"/>
      <c r="H10" s="10"/>
      <c r="N10" s="52"/>
    </row>
    <row r="11" spans="1:14" ht="18" customHeight="1" x14ac:dyDescent="0.25">
      <c r="A11" s="8" t="s">
        <v>16</v>
      </c>
      <c r="B11" s="43"/>
      <c r="C11" s="39" t="s">
        <v>14</v>
      </c>
      <c r="D11" s="50"/>
      <c r="E11" s="40" t="s">
        <v>23</v>
      </c>
      <c r="F11" s="47"/>
      <c r="G11" s="81"/>
      <c r="H11" s="68" t="s">
        <v>37</v>
      </c>
      <c r="I11" s="64" t="s">
        <v>40</v>
      </c>
      <c r="J11" s="73"/>
      <c r="K11" s="73"/>
      <c r="L11" s="73"/>
      <c r="M11" s="73"/>
      <c r="N11" s="104"/>
    </row>
    <row r="12" spans="1:14" ht="18" customHeight="1" x14ac:dyDescent="0.35">
      <c r="A12" s="11" t="s">
        <v>17</v>
      </c>
      <c r="B12" s="44"/>
      <c r="C12" s="41" t="s">
        <v>15</v>
      </c>
      <c r="D12" s="51"/>
      <c r="E12" s="42" t="s">
        <v>23</v>
      </c>
      <c r="F12" s="48"/>
      <c r="G12" s="81"/>
      <c r="H12" s="10" t="s">
        <v>31</v>
      </c>
      <c r="J12" s="65"/>
      <c r="M12" s="66">
        <f>M15</f>
        <v>0</v>
      </c>
      <c r="N12" s="52"/>
    </row>
    <row r="13" spans="1:14" ht="18" customHeight="1" x14ac:dyDescent="0.35">
      <c r="A13" s="14" t="s">
        <v>20</v>
      </c>
      <c r="B13" s="18"/>
      <c r="C13" s="19" t="s">
        <v>26</v>
      </c>
      <c r="D13" s="20"/>
      <c r="E13" s="20"/>
      <c r="F13" s="43"/>
      <c r="G13" s="81"/>
      <c r="H13" s="10" t="s">
        <v>32</v>
      </c>
      <c r="J13" s="65">
        <v>900</v>
      </c>
      <c r="N13" s="52"/>
    </row>
    <row r="14" spans="1:14" ht="18" customHeight="1" x14ac:dyDescent="0.35">
      <c r="A14" s="10" t="s">
        <v>21</v>
      </c>
      <c r="B14" s="45"/>
      <c r="C14" s="21" t="s">
        <v>27</v>
      </c>
      <c r="D14" s="7"/>
      <c r="E14" s="7"/>
      <c r="F14" s="45"/>
      <c r="G14" s="81"/>
      <c r="H14" s="10" t="s">
        <v>33</v>
      </c>
      <c r="J14" s="65">
        <v>0</v>
      </c>
      <c r="N14" s="52"/>
    </row>
    <row r="15" spans="1:14" ht="18" customHeight="1" x14ac:dyDescent="0.35">
      <c r="A15" s="10" t="s">
        <v>22</v>
      </c>
      <c r="B15" s="45"/>
      <c r="C15" s="102"/>
      <c r="D15" s="103"/>
      <c r="E15" s="103"/>
      <c r="F15" s="45"/>
      <c r="G15" s="82"/>
      <c r="H15" s="10" t="s">
        <v>35</v>
      </c>
      <c r="J15" s="56">
        <f>SUM(J12:J14)</f>
        <v>900</v>
      </c>
      <c r="L15" t="s">
        <v>36</v>
      </c>
      <c r="M15" s="67"/>
      <c r="N15" s="52"/>
    </row>
    <row r="16" spans="1:14" ht="18" customHeight="1" thickBot="1" x14ac:dyDescent="0.3">
      <c r="A16" s="8"/>
      <c r="B16" s="9"/>
      <c r="C16" s="9"/>
      <c r="D16" s="9"/>
      <c r="E16" s="9"/>
      <c r="F16" s="9"/>
      <c r="G16" s="18"/>
      <c r="H16" s="34"/>
      <c r="I16" s="35"/>
      <c r="J16" s="35"/>
      <c r="K16" s="35"/>
      <c r="L16" s="35"/>
      <c r="M16" s="35"/>
      <c r="N16" s="54"/>
    </row>
    <row r="17" spans="1:14" ht="18" customHeight="1" x14ac:dyDescent="0.25">
      <c r="A17" s="10"/>
      <c r="G17" s="52"/>
      <c r="H17" s="10"/>
      <c r="N17" s="52"/>
    </row>
    <row r="18" spans="1:14" ht="18" customHeight="1" x14ac:dyDescent="0.25">
      <c r="A18" s="10"/>
      <c r="G18" s="52"/>
      <c r="H18" s="68" t="s">
        <v>38</v>
      </c>
      <c r="I18" s="64" t="s">
        <v>40</v>
      </c>
      <c r="J18" s="93"/>
      <c r="K18" s="93"/>
      <c r="L18" s="93"/>
      <c r="M18" s="93"/>
      <c r="N18" s="94"/>
    </row>
    <row r="19" spans="1:14" ht="18" customHeight="1" x14ac:dyDescent="0.35">
      <c r="A19" s="10"/>
      <c r="G19" s="52"/>
      <c r="H19" s="10" t="s">
        <v>31</v>
      </c>
      <c r="J19" s="65"/>
      <c r="M19" s="66">
        <f>M22</f>
        <v>0</v>
      </c>
      <c r="N19" s="52"/>
    </row>
    <row r="20" spans="1:14" ht="18" customHeight="1" x14ac:dyDescent="0.35">
      <c r="A20" s="10"/>
      <c r="G20" s="52"/>
      <c r="H20" s="10" t="s">
        <v>32</v>
      </c>
      <c r="J20" s="65">
        <v>900</v>
      </c>
      <c r="N20" s="52"/>
    </row>
    <row r="21" spans="1:14" ht="18" customHeight="1" x14ac:dyDescent="0.35">
      <c r="A21" s="10"/>
      <c r="G21" s="52"/>
      <c r="H21" s="10" t="s">
        <v>33</v>
      </c>
      <c r="J21" s="65">
        <v>0</v>
      </c>
      <c r="N21" s="52"/>
    </row>
    <row r="22" spans="1:14" ht="18" customHeight="1" x14ac:dyDescent="0.35">
      <c r="A22" s="10"/>
      <c r="G22" s="52"/>
      <c r="H22" s="10" t="s">
        <v>35</v>
      </c>
      <c r="J22" s="56">
        <f>SUM(J19:J21)</f>
        <v>900</v>
      </c>
      <c r="L22" t="s">
        <v>36</v>
      </c>
      <c r="M22" s="67"/>
      <c r="N22" s="52"/>
    </row>
    <row r="23" spans="1:14" ht="18" customHeight="1" thickBot="1" x14ac:dyDescent="0.3">
      <c r="A23" s="10"/>
      <c r="G23" s="52"/>
      <c r="H23" s="34"/>
      <c r="I23" s="35"/>
      <c r="J23" s="35"/>
      <c r="K23" s="35"/>
      <c r="L23" s="35"/>
      <c r="M23" s="35"/>
      <c r="N23" s="54"/>
    </row>
    <row r="24" spans="1:14" ht="18" customHeight="1" x14ac:dyDescent="0.25">
      <c r="A24" s="10"/>
      <c r="G24" s="52"/>
      <c r="H24" s="10"/>
      <c r="N24" s="52"/>
    </row>
    <row r="25" spans="1:14" ht="18" customHeight="1" x14ac:dyDescent="0.25">
      <c r="A25" s="10"/>
      <c r="G25" s="52"/>
      <c r="H25" s="68" t="s">
        <v>39</v>
      </c>
      <c r="I25" s="64" t="s">
        <v>40</v>
      </c>
      <c r="J25" s="69"/>
      <c r="K25" s="69"/>
      <c r="L25" s="69"/>
      <c r="M25" s="69"/>
      <c r="N25" s="70"/>
    </row>
    <row r="26" spans="1:14" ht="18" customHeight="1" x14ac:dyDescent="0.35">
      <c r="A26" s="10"/>
      <c r="G26" s="52"/>
      <c r="H26" s="10" t="s">
        <v>31</v>
      </c>
      <c r="J26" s="65"/>
      <c r="M26" s="66">
        <f>M29</f>
        <v>0</v>
      </c>
      <c r="N26" s="52"/>
    </row>
    <row r="27" spans="1:14" ht="18" customHeight="1" x14ac:dyDescent="0.35">
      <c r="A27" s="10"/>
      <c r="G27" s="52"/>
      <c r="H27" s="10" t="s">
        <v>32</v>
      </c>
      <c r="J27" s="65">
        <v>900</v>
      </c>
      <c r="N27" s="52"/>
    </row>
    <row r="28" spans="1:14" ht="18" customHeight="1" x14ac:dyDescent="0.35">
      <c r="A28" s="10"/>
      <c r="G28" s="52"/>
      <c r="H28" s="10" t="s">
        <v>33</v>
      </c>
      <c r="J28" s="65">
        <v>0</v>
      </c>
      <c r="N28" s="52"/>
    </row>
    <row r="29" spans="1:14" ht="18" customHeight="1" x14ac:dyDescent="0.35">
      <c r="A29" s="10"/>
      <c r="G29" s="52"/>
      <c r="H29" s="10" t="s">
        <v>35</v>
      </c>
      <c r="J29" s="56">
        <f>SUM(J26:J28)</f>
        <v>900</v>
      </c>
      <c r="L29" t="s">
        <v>36</v>
      </c>
      <c r="M29" s="67"/>
      <c r="N29" s="52"/>
    </row>
    <row r="30" spans="1:14" ht="18" customHeight="1" thickBot="1" x14ac:dyDescent="0.3">
      <c r="A30" s="10"/>
      <c r="G30" s="52"/>
      <c r="H30" s="34"/>
      <c r="I30" s="35"/>
      <c r="J30" s="35"/>
      <c r="K30" s="35"/>
      <c r="L30" s="35"/>
      <c r="M30" s="35"/>
      <c r="N30" s="54"/>
    </row>
    <row r="31" spans="1:14" ht="18" customHeight="1" x14ac:dyDescent="0.25">
      <c r="A31" s="10"/>
      <c r="G31" s="52"/>
      <c r="H31" s="10"/>
      <c r="N31" s="52"/>
    </row>
    <row r="32" spans="1:14" ht="18" customHeight="1" x14ac:dyDescent="0.25">
      <c r="A32" s="10"/>
      <c r="G32" s="52"/>
      <c r="H32" s="68"/>
      <c r="I32" s="64" t="s">
        <v>40</v>
      </c>
      <c r="J32" s="69"/>
      <c r="K32" s="69"/>
      <c r="L32" s="69"/>
      <c r="M32" s="69"/>
      <c r="N32" s="70"/>
    </row>
    <row r="33" spans="1:14" ht="18" customHeight="1" x14ac:dyDescent="0.35">
      <c r="A33" s="10"/>
      <c r="G33" s="52"/>
      <c r="H33" s="10" t="s">
        <v>31</v>
      </c>
      <c r="J33" s="65"/>
      <c r="M33" s="66">
        <f>M36</f>
        <v>0</v>
      </c>
      <c r="N33" s="52"/>
    </row>
    <row r="34" spans="1:14" ht="18" customHeight="1" x14ac:dyDescent="0.35">
      <c r="A34" s="10"/>
      <c r="G34" s="52"/>
      <c r="H34" s="10" t="s">
        <v>32</v>
      </c>
      <c r="J34" s="65">
        <v>900</v>
      </c>
      <c r="N34" s="52"/>
    </row>
    <row r="35" spans="1:14" ht="18" customHeight="1" x14ac:dyDescent="0.35">
      <c r="A35" s="10"/>
      <c r="G35" s="52"/>
      <c r="H35" s="10" t="s">
        <v>33</v>
      </c>
      <c r="J35" s="65">
        <v>0</v>
      </c>
      <c r="N35" s="52"/>
    </row>
    <row r="36" spans="1:14" ht="18" customHeight="1" x14ac:dyDescent="0.35">
      <c r="A36" s="10"/>
      <c r="G36" s="52"/>
      <c r="H36" s="10" t="s">
        <v>35</v>
      </c>
      <c r="J36" s="56">
        <f>SUM(J33:J35)</f>
        <v>900</v>
      </c>
      <c r="L36" t="s">
        <v>36</v>
      </c>
      <c r="M36" s="67"/>
      <c r="N36" s="52"/>
    </row>
    <row r="37" spans="1:14" ht="18" customHeight="1" thickBot="1" x14ac:dyDescent="0.3">
      <c r="A37" s="10"/>
      <c r="G37" s="52"/>
      <c r="H37" s="34"/>
      <c r="I37" s="35"/>
      <c r="J37" s="35"/>
      <c r="K37" s="35"/>
      <c r="L37" s="35"/>
      <c r="M37" s="35"/>
      <c r="N37" s="54"/>
    </row>
    <row r="38" spans="1:14" ht="18" customHeight="1" x14ac:dyDescent="0.25">
      <c r="A38" s="10"/>
      <c r="G38" s="52"/>
      <c r="H38" s="10"/>
      <c r="N38" s="52"/>
    </row>
    <row r="39" spans="1:14" ht="18" customHeight="1" x14ac:dyDescent="0.25">
      <c r="A39" s="10"/>
      <c r="G39" s="52"/>
      <c r="H39" s="68"/>
      <c r="I39" s="64" t="s">
        <v>40</v>
      </c>
      <c r="J39" s="69"/>
      <c r="K39" s="69"/>
      <c r="L39" s="69"/>
      <c r="M39" s="69"/>
      <c r="N39" s="70"/>
    </row>
    <row r="40" spans="1:14" ht="18" customHeight="1" x14ac:dyDescent="0.35">
      <c r="A40" s="10"/>
      <c r="G40" s="52"/>
      <c r="H40" s="10" t="s">
        <v>31</v>
      </c>
      <c r="J40" s="65"/>
      <c r="M40" s="66">
        <f>M43</f>
        <v>0</v>
      </c>
      <c r="N40" s="52"/>
    </row>
    <row r="41" spans="1:14" ht="18" customHeight="1" x14ac:dyDescent="0.35">
      <c r="A41" s="10"/>
      <c r="G41" s="52"/>
      <c r="H41" s="10" t="s">
        <v>32</v>
      </c>
      <c r="J41" s="65">
        <v>900</v>
      </c>
      <c r="N41" s="52"/>
    </row>
    <row r="42" spans="1:14" ht="18" customHeight="1" x14ac:dyDescent="0.35">
      <c r="A42" s="10"/>
      <c r="G42" s="52"/>
      <c r="H42" s="10" t="s">
        <v>33</v>
      </c>
      <c r="J42" s="65">
        <v>0</v>
      </c>
      <c r="N42" s="52"/>
    </row>
    <row r="43" spans="1:14" ht="18" customHeight="1" x14ac:dyDescent="0.35">
      <c r="A43" s="10"/>
      <c r="G43" s="52"/>
      <c r="H43" s="10" t="s">
        <v>35</v>
      </c>
      <c r="J43" s="56">
        <f>SUM(J40:J42)</f>
        <v>900</v>
      </c>
      <c r="L43" t="s">
        <v>36</v>
      </c>
      <c r="M43" s="67"/>
      <c r="N43" s="52"/>
    </row>
    <row r="44" spans="1:14" ht="18" customHeight="1" thickBot="1" x14ac:dyDescent="0.3">
      <c r="A44" s="10"/>
      <c r="G44" s="52"/>
      <c r="H44" s="34"/>
      <c r="I44" s="35"/>
      <c r="J44" s="35"/>
      <c r="K44" s="35"/>
      <c r="L44" s="35"/>
      <c r="M44" s="35"/>
      <c r="N44" s="54"/>
    </row>
    <row r="45" spans="1:14" ht="18" customHeight="1" x14ac:dyDescent="0.25">
      <c r="A45" s="10"/>
      <c r="G45" s="52"/>
      <c r="H45" s="10"/>
      <c r="N45" s="52"/>
    </row>
    <row r="46" spans="1:14" ht="18" customHeight="1" x14ac:dyDescent="0.25">
      <c r="A46" s="10"/>
      <c r="G46" s="52"/>
      <c r="H46" s="53"/>
      <c r="I46" s="64"/>
      <c r="J46" s="71"/>
      <c r="K46" s="71"/>
      <c r="L46" s="71"/>
      <c r="M46" s="71"/>
      <c r="N46" s="72"/>
    </row>
    <row r="47" spans="1:14" ht="10.5" customHeight="1" x14ac:dyDescent="0.25">
      <c r="A47" s="10"/>
      <c r="G47" s="52"/>
      <c r="H47" s="10"/>
      <c r="J47" s="56"/>
      <c r="M47" s="66"/>
      <c r="N47" s="52"/>
    </row>
    <row r="48" spans="1:14" ht="18" customHeight="1" x14ac:dyDescent="0.25">
      <c r="A48" s="39" t="s">
        <v>45</v>
      </c>
      <c r="B48" s="60"/>
      <c r="E48" s="61" t="s">
        <v>47</v>
      </c>
      <c r="G48" s="52"/>
      <c r="H48" s="10"/>
      <c r="J48" s="56"/>
      <c r="N48" s="52"/>
    </row>
    <row r="49" spans="1:14" ht="7.5" customHeight="1" x14ac:dyDescent="0.25">
      <c r="A49" s="39"/>
      <c r="B49" s="40"/>
      <c r="E49" s="61"/>
      <c r="G49" s="52"/>
      <c r="H49" s="10"/>
      <c r="J49" s="56"/>
      <c r="N49" s="52"/>
    </row>
    <row r="50" spans="1:14" ht="27" customHeight="1" x14ac:dyDescent="0.25">
      <c r="A50" s="39" t="s">
        <v>44</v>
      </c>
      <c r="B50" s="73"/>
      <c r="C50" s="73"/>
      <c r="D50" s="62"/>
      <c r="E50" s="69"/>
      <c r="F50" s="69"/>
      <c r="G50" s="70"/>
      <c r="H50" s="10"/>
      <c r="J50" s="56"/>
      <c r="N50" s="52"/>
    </row>
    <row r="51" spans="1:14" ht="7.5" customHeight="1" x14ac:dyDescent="0.25">
      <c r="A51" s="39"/>
      <c r="B51" s="63"/>
      <c r="C51" s="63"/>
      <c r="D51" s="63"/>
      <c r="E51" s="69"/>
      <c r="F51" s="69"/>
      <c r="G51" s="70"/>
      <c r="H51" s="10"/>
      <c r="J51" s="56"/>
      <c r="N51" s="52"/>
    </row>
    <row r="52" spans="1:14" ht="27" customHeight="1" x14ac:dyDescent="0.25">
      <c r="A52" s="10" t="s">
        <v>46</v>
      </c>
      <c r="B52" s="74"/>
      <c r="C52" s="74"/>
      <c r="D52" s="58"/>
      <c r="E52" s="69"/>
      <c r="F52" s="69"/>
      <c r="G52" s="70"/>
      <c r="H52" s="10"/>
      <c r="J52" s="56"/>
      <c r="M52" s="57"/>
      <c r="N52" s="52"/>
    </row>
    <row r="53" spans="1:14" ht="7.5" customHeight="1" x14ac:dyDescent="0.25">
      <c r="A53" s="11"/>
      <c r="B53" s="12"/>
      <c r="C53" s="12"/>
      <c r="D53" s="12"/>
      <c r="E53" s="12"/>
      <c r="F53" s="12"/>
      <c r="G53" s="15"/>
      <c r="H53" s="11"/>
      <c r="I53" s="12"/>
      <c r="J53" s="12"/>
      <c r="K53" s="12"/>
      <c r="L53" s="12"/>
      <c r="M53" s="12"/>
      <c r="N53" s="15"/>
    </row>
  </sheetData>
  <sheetProtection algorithmName="SHA-512" hashValue="+EJk/bPTpoME908qA298PH6sNVFPn67LALf5FgnkwSGCEMEKHAa8qsmxER02AZD+kLNdbv+S+35Rkb/vm5BQ8A==" saltValue="f+m7u3jcw/3zq3MSXaM0lg==" spinCount="100000" sheet="1" objects="1" scenarios="1" selectLockedCells="1"/>
  <mergeCells count="26">
    <mergeCell ref="A1:B1"/>
    <mergeCell ref="A2:B2"/>
    <mergeCell ref="E1:G2"/>
    <mergeCell ref="J18:N18"/>
    <mergeCell ref="J25:N25"/>
    <mergeCell ref="H1:K1"/>
    <mergeCell ref="H2:K2"/>
    <mergeCell ref="L1:N2"/>
    <mergeCell ref="C1:D1"/>
    <mergeCell ref="C2:D2"/>
    <mergeCell ref="C15:E15"/>
    <mergeCell ref="J11:N11"/>
    <mergeCell ref="J4:N4"/>
    <mergeCell ref="A3:A5"/>
    <mergeCell ref="C3:F3"/>
    <mergeCell ref="A8:A10"/>
    <mergeCell ref="C8:F8"/>
    <mergeCell ref="B3:B5"/>
    <mergeCell ref="B8:B10"/>
    <mergeCell ref="G4:G15"/>
    <mergeCell ref="J32:N32"/>
    <mergeCell ref="J39:N39"/>
    <mergeCell ref="J46:N46"/>
    <mergeCell ref="B50:C50"/>
    <mergeCell ref="B52:C52"/>
    <mergeCell ref="E50:G52"/>
  </mergeCells>
  <pageMargins left="0.7" right="0.7" top="0.75" bottom="0.75" header="0.3" footer="0.3"/>
  <pageSetup paperSize="9" scale="81" orientation="portrait" r:id="rId1"/>
  <rowBreaks count="1" manualBreakCount="1">
    <brk id="53" max="13" man="1"/>
  </rowBreaks>
  <colBreaks count="1" manualBreakCount="1">
    <brk id="7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631A-06FA-4960-A3F3-D7CC78DEACF6}">
  <dimension ref="A1:M60"/>
  <sheetViews>
    <sheetView showGridLines="0" view="pageBreakPreview" zoomScaleNormal="100" zoomScaleSheetLayoutView="100" workbookViewId="0">
      <selection activeCell="B8" sqref="B8:B10"/>
    </sheetView>
  </sheetViews>
  <sheetFormatPr baseColWidth="10" defaultRowHeight="15" x14ac:dyDescent="0.25"/>
  <cols>
    <col min="1" max="1" width="20.42578125" customWidth="1"/>
    <col min="2" max="2" width="26.140625" customWidth="1"/>
    <col min="3" max="3" width="10.28515625" customWidth="1"/>
    <col min="4" max="4" width="10.85546875" customWidth="1"/>
    <col min="5" max="5" width="6.140625" customWidth="1"/>
    <col min="6" max="6" width="13.5703125" customWidth="1"/>
    <col min="7" max="7" width="20" customWidth="1"/>
  </cols>
  <sheetData>
    <row r="1" spans="1:7" ht="30.75" customHeight="1" x14ac:dyDescent="0.25">
      <c r="A1" s="83" t="s">
        <v>25</v>
      </c>
      <c r="B1" s="84"/>
      <c r="C1" s="99" t="s">
        <v>9</v>
      </c>
      <c r="D1" s="100"/>
      <c r="E1" s="87" t="e" vm="1">
        <v>#VALUE!</v>
      </c>
      <c r="F1" s="88"/>
      <c r="G1" s="89"/>
    </row>
    <row r="2" spans="1:7" ht="28.5" customHeight="1" x14ac:dyDescent="0.25">
      <c r="A2" s="85" t="s">
        <v>10</v>
      </c>
      <c r="B2" s="86"/>
      <c r="C2" s="114" t="s">
        <v>28</v>
      </c>
      <c r="D2" s="115"/>
      <c r="E2" s="112"/>
      <c r="F2" s="113"/>
      <c r="G2" s="92"/>
    </row>
    <row r="3" spans="1:7" ht="15" customHeight="1" x14ac:dyDescent="0.25">
      <c r="A3" s="107" t="s">
        <v>18</v>
      </c>
      <c r="B3" s="116"/>
      <c r="C3" s="119" t="s">
        <v>43</v>
      </c>
      <c r="D3" s="120"/>
      <c r="E3" s="120"/>
      <c r="F3" s="121"/>
      <c r="G3" s="18" t="s">
        <v>24</v>
      </c>
    </row>
    <row r="4" spans="1:7" x14ac:dyDescent="0.25">
      <c r="A4" s="108"/>
      <c r="B4" s="117"/>
      <c r="C4" s="122"/>
      <c r="D4" s="71"/>
      <c r="E4" s="71"/>
      <c r="F4" s="72"/>
      <c r="G4" s="81"/>
    </row>
    <row r="5" spans="1:7" x14ac:dyDescent="0.25">
      <c r="A5" s="109"/>
      <c r="B5" s="118"/>
      <c r="C5" s="122"/>
      <c r="D5" s="71"/>
      <c r="E5" s="71"/>
      <c r="F5" s="72"/>
      <c r="G5" s="81"/>
    </row>
    <row r="6" spans="1:7" x14ac:dyDescent="0.25">
      <c r="A6" s="10" t="s">
        <v>16</v>
      </c>
      <c r="B6" s="59"/>
      <c r="C6" s="122"/>
      <c r="D6" s="71"/>
      <c r="E6" s="71"/>
      <c r="F6" s="72"/>
      <c r="G6" s="81"/>
    </row>
    <row r="7" spans="1:7" x14ac:dyDescent="0.25">
      <c r="A7" s="11" t="s">
        <v>17</v>
      </c>
      <c r="B7" s="46"/>
      <c r="C7" s="122"/>
      <c r="D7" s="71"/>
      <c r="E7" s="71"/>
      <c r="F7" s="72"/>
      <c r="G7" s="81"/>
    </row>
    <row r="8" spans="1:7" ht="15" customHeight="1" x14ac:dyDescent="0.25">
      <c r="A8" s="107" t="s">
        <v>19</v>
      </c>
      <c r="B8" s="116"/>
      <c r="C8" s="122"/>
      <c r="D8" s="71"/>
      <c r="E8" s="71"/>
      <c r="F8" s="72"/>
      <c r="G8" s="81"/>
    </row>
    <row r="9" spans="1:7" x14ac:dyDescent="0.25">
      <c r="A9" s="108"/>
      <c r="B9" s="117"/>
      <c r="C9" s="122"/>
      <c r="D9" s="71"/>
      <c r="E9" s="71"/>
      <c r="F9" s="72"/>
      <c r="G9" s="81"/>
    </row>
    <row r="10" spans="1:7" x14ac:dyDescent="0.25">
      <c r="A10" s="109"/>
      <c r="B10" s="118"/>
      <c r="C10" s="122"/>
      <c r="D10" s="71"/>
      <c r="E10" s="71"/>
      <c r="F10" s="72"/>
      <c r="G10" s="81"/>
    </row>
    <row r="11" spans="1:7" x14ac:dyDescent="0.25">
      <c r="A11" s="8" t="s">
        <v>16</v>
      </c>
      <c r="B11" s="55"/>
      <c r="C11" s="122"/>
      <c r="D11" s="71"/>
      <c r="E11" s="71"/>
      <c r="F11" s="72"/>
      <c r="G11" s="81"/>
    </row>
    <row r="12" spans="1:7" x14ac:dyDescent="0.25">
      <c r="A12" s="11" t="s">
        <v>17</v>
      </c>
      <c r="B12" s="46"/>
      <c r="C12" s="123"/>
      <c r="D12" s="124"/>
      <c r="E12" s="124"/>
      <c r="F12" s="125"/>
      <c r="G12" s="81"/>
    </row>
    <row r="13" spans="1:7" x14ac:dyDescent="0.25">
      <c r="A13" s="14" t="s">
        <v>20</v>
      </c>
      <c r="B13" s="18"/>
      <c r="C13" s="21" t="s">
        <v>26</v>
      </c>
      <c r="D13" s="7"/>
      <c r="E13" s="7"/>
      <c r="F13" s="45"/>
      <c r="G13" s="81"/>
    </row>
    <row r="14" spans="1:7" x14ac:dyDescent="0.25">
      <c r="A14" s="10" t="s">
        <v>21</v>
      </c>
      <c r="B14" s="45"/>
      <c r="C14" s="21" t="s">
        <v>27</v>
      </c>
      <c r="D14" s="7"/>
      <c r="E14" s="7"/>
      <c r="F14" s="45"/>
      <c r="G14" s="81"/>
    </row>
    <row r="15" spans="1:7" x14ac:dyDescent="0.25">
      <c r="A15" s="10" t="s">
        <v>22</v>
      </c>
      <c r="B15" s="45"/>
      <c r="C15" s="126"/>
      <c r="D15" s="127"/>
      <c r="E15" s="127"/>
      <c r="F15" s="45"/>
      <c r="G15" s="82"/>
    </row>
    <row r="16" spans="1:7" x14ac:dyDescent="0.25">
      <c r="A16" s="8"/>
      <c r="B16" s="9"/>
      <c r="C16" s="9"/>
      <c r="D16" s="9"/>
      <c r="E16" s="9"/>
      <c r="F16" s="9"/>
      <c r="G16" s="18"/>
    </row>
    <row r="17" spans="1:7" x14ac:dyDescent="0.25">
      <c r="A17" s="10"/>
      <c r="G17" s="52"/>
    </row>
    <row r="18" spans="1:7" x14ac:dyDescent="0.25">
      <c r="A18" s="10"/>
      <c r="G18" s="52"/>
    </row>
    <row r="19" spans="1:7" x14ac:dyDescent="0.25">
      <c r="A19" s="10"/>
      <c r="G19" s="52"/>
    </row>
    <row r="20" spans="1:7" x14ac:dyDescent="0.25">
      <c r="A20" s="10"/>
      <c r="G20" s="52"/>
    </row>
    <row r="21" spans="1:7" x14ac:dyDescent="0.25">
      <c r="A21" s="10"/>
      <c r="G21" s="52"/>
    </row>
    <row r="22" spans="1:7" x14ac:dyDescent="0.25">
      <c r="A22" s="10"/>
      <c r="G22" s="52"/>
    </row>
    <row r="23" spans="1:7" x14ac:dyDescent="0.25">
      <c r="A23" s="10"/>
      <c r="G23" s="52"/>
    </row>
    <row r="24" spans="1:7" x14ac:dyDescent="0.25">
      <c r="A24" s="10"/>
      <c r="G24" s="52"/>
    </row>
    <row r="25" spans="1:7" x14ac:dyDescent="0.25">
      <c r="A25" s="10"/>
      <c r="G25" s="52"/>
    </row>
    <row r="26" spans="1:7" x14ac:dyDescent="0.25">
      <c r="A26" s="10"/>
      <c r="G26" s="52"/>
    </row>
    <row r="27" spans="1:7" x14ac:dyDescent="0.25">
      <c r="A27" s="10"/>
      <c r="G27" s="52"/>
    </row>
    <row r="28" spans="1:7" x14ac:dyDescent="0.25">
      <c r="A28" s="10"/>
      <c r="G28" s="52"/>
    </row>
    <row r="29" spans="1:7" x14ac:dyDescent="0.25">
      <c r="A29" s="10"/>
      <c r="G29" s="52"/>
    </row>
    <row r="30" spans="1:7" x14ac:dyDescent="0.25">
      <c r="A30" s="10"/>
      <c r="G30" s="52"/>
    </row>
    <row r="31" spans="1:7" x14ac:dyDescent="0.25">
      <c r="A31" s="10"/>
      <c r="G31" s="52"/>
    </row>
    <row r="32" spans="1:7" x14ac:dyDescent="0.25">
      <c r="A32" s="10"/>
      <c r="G32" s="52"/>
    </row>
    <row r="33" spans="1:7" x14ac:dyDescent="0.25">
      <c r="A33" s="10"/>
      <c r="G33" s="52"/>
    </row>
    <row r="34" spans="1:7" x14ac:dyDescent="0.25">
      <c r="A34" s="10"/>
      <c r="G34" s="52"/>
    </row>
    <row r="35" spans="1:7" x14ac:dyDescent="0.25">
      <c r="A35" s="10"/>
      <c r="G35" s="52"/>
    </row>
    <row r="36" spans="1:7" x14ac:dyDescent="0.25">
      <c r="A36" s="10"/>
      <c r="G36" s="52"/>
    </row>
    <row r="37" spans="1:7" x14ac:dyDescent="0.25">
      <c r="A37" s="10"/>
      <c r="G37" s="52"/>
    </row>
    <row r="38" spans="1:7" x14ac:dyDescent="0.25">
      <c r="A38" s="10"/>
      <c r="G38" s="52"/>
    </row>
    <row r="39" spans="1:7" x14ac:dyDescent="0.25">
      <c r="A39" s="10"/>
      <c r="G39" s="52"/>
    </row>
    <row r="40" spans="1:7" x14ac:dyDescent="0.25">
      <c r="A40" s="10"/>
      <c r="G40" s="52"/>
    </row>
    <row r="41" spans="1:7" x14ac:dyDescent="0.25">
      <c r="A41" s="10"/>
      <c r="G41" s="52"/>
    </row>
    <row r="42" spans="1:7" x14ac:dyDescent="0.25">
      <c r="A42" s="10"/>
      <c r="G42" s="52"/>
    </row>
    <row r="43" spans="1:7" x14ac:dyDescent="0.25">
      <c r="A43" s="10"/>
      <c r="G43" s="52"/>
    </row>
    <row r="44" spans="1:7" x14ac:dyDescent="0.25">
      <c r="A44" s="10"/>
      <c r="G44" s="52"/>
    </row>
    <row r="45" spans="1:7" x14ac:dyDescent="0.25">
      <c r="A45" s="10"/>
      <c r="G45" s="52"/>
    </row>
    <row r="46" spans="1:7" x14ac:dyDescent="0.25">
      <c r="A46" s="10"/>
      <c r="G46" s="52"/>
    </row>
    <row r="47" spans="1:7" x14ac:dyDescent="0.25">
      <c r="A47" s="10"/>
      <c r="G47" s="52"/>
    </row>
    <row r="48" spans="1:7" x14ac:dyDescent="0.25">
      <c r="A48" s="10"/>
      <c r="G48" s="52"/>
    </row>
    <row r="49" spans="1:13" x14ac:dyDescent="0.25">
      <c r="A49" s="10"/>
      <c r="G49" s="52"/>
    </row>
    <row r="50" spans="1:13" x14ac:dyDescent="0.25">
      <c r="A50" s="10"/>
      <c r="G50" s="52"/>
    </row>
    <row r="51" spans="1:13" x14ac:dyDescent="0.25">
      <c r="A51" s="10"/>
      <c r="G51" s="52"/>
    </row>
    <row r="52" spans="1:13" x14ac:dyDescent="0.25">
      <c r="A52" s="10"/>
      <c r="G52" s="52"/>
    </row>
    <row r="53" spans="1:13" x14ac:dyDescent="0.25">
      <c r="A53" s="10"/>
      <c r="G53" s="52"/>
    </row>
    <row r="54" spans="1:13" x14ac:dyDescent="0.25">
      <c r="A54" s="10"/>
      <c r="G54" s="52"/>
    </row>
    <row r="55" spans="1:13" ht="18" customHeight="1" x14ac:dyDescent="0.25">
      <c r="A55" s="39" t="s">
        <v>45</v>
      </c>
      <c r="B55" s="60"/>
      <c r="E55" s="61" t="s">
        <v>47</v>
      </c>
      <c r="G55" s="52"/>
      <c r="J55" s="56"/>
    </row>
    <row r="56" spans="1:13" ht="7.5" customHeight="1" x14ac:dyDescent="0.25">
      <c r="A56" s="39"/>
      <c r="B56" s="40"/>
      <c r="E56" s="61"/>
      <c r="G56" s="52"/>
      <c r="J56" s="56"/>
    </row>
    <row r="57" spans="1:13" ht="27" customHeight="1" x14ac:dyDescent="0.25">
      <c r="A57" s="39" t="s">
        <v>44</v>
      </c>
      <c r="B57" s="73"/>
      <c r="C57" s="73"/>
      <c r="D57" s="62"/>
      <c r="E57" s="69"/>
      <c r="F57" s="69"/>
      <c r="G57" s="70"/>
      <c r="J57" s="56"/>
    </row>
    <row r="58" spans="1:13" ht="7.5" customHeight="1" x14ac:dyDescent="0.25">
      <c r="A58" s="39"/>
      <c r="B58" s="63"/>
      <c r="C58" s="63"/>
      <c r="D58" s="63"/>
      <c r="E58" s="69"/>
      <c r="F58" s="69"/>
      <c r="G58" s="70"/>
      <c r="J58" s="56"/>
    </row>
    <row r="59" spans="1:13" ht="22.5" customHeight="1" x14ac:dyDescent="0.25">
      <c r="A59" s="10" t="s">
        <v>46</v>
      </c>
      <c r="B59" s="74"/>
      <c r="C59" s="74"/>
      <c r="D59" s="58"/>
      <c r="E59" s="69"/>
      <c r="F59" s="69"/>
      <c r="G59" s="70"/>
      <c r="J59" s="56"/>
      <c r="M59" s="57"/>
    </row>
    <row r="60" spans="1:13" ht="8.25" customHeight="1" x14ac:dyDescent="0.25">
      <c r="A60" s="11"/>
      <c r="B60" s="12"/>
      <c r="C60" s="12"/>
      <c r="D60" s="12"/>
      <c r="E60" s="12"/>
      <c r="F60" s="12"/>
      <c r="G60" s="15"/>
    </row>
  </sheetData>
  <sheetProtection algorithmName="SHA-512" hashValue="xooIPhHPf9c37/ExUZeXVz3ARZbrj7KmsrDQXGDDrg/UrEiPbkEw9EZUr14wT4yGV/INEySoXB675dloBxPqYw==" saltValue="6gUxeEibFrkhNT40LBTV0g==" spinCount="100000" sheet="1" objects="1" scenarios="1" selectLockedCells="1"/>
  <mergeCells count="15">
    <mergeCell ref="B57:C57"/>
    <mergeCell ref="E57:G59"/>
    <mergeCell ref="B59:C59"/>
    <mergeCell ref="A1:B1"/>
    <mergeCell ref="C1:D1"/>
    <mergeCell ref="E1:G2"/>
    <mergeCell ref="A2:B2"/>
    <mergeCell ref="C2:D2"/>
    <mergeCell ref="A3:A5"/>
    <mergeCell ref="B3:B5"/>
    <mergeCell ref="G4:G15"/>
    <mergeCell ref="A8:A10"/>
    <mergeCell ref="C3:F12"/>
    <mergeCell ref="B8:B10"/>
    <mergeCell ref="C15:E15"/>
  </mergeCells>
  <pageMargins left="0.7" right="0.7" top="0.75" bottom="0.75" header="0.3" footer="0.3"/>
  <pageSetup paperSize="9" scale="8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showGridLines="0" zoomScale="70" zoomScaleNormal="70" zoomScaleSheetLayoutView="70" workbookViewId="0">
      <selection activeCell="S1" sqref="S1:T1"/>
    </sheetView>
  </sheetViews>
  <sheetFormatPr baseColWidth="10" defaultColWidth="9.140625" defaultRowHeight="15" outlineLevelCol="1" x14ac:dyDescent="0.25"/>
  <cols>
    <col min="1" max="2" width="13.28515625" customWidth="1"/>
    <col min="3" max="6" width="13.28515625" customWidth="1" outlineLevel="1"/>
    <col min="7" max="10" width="13.28515625" customWidth="1"/>
    <col min="11" max="20" width="13.28515625" customWidth="1" outlineLevel="1"/>
  </cols>
  <sheetData>
    <row r="1" spans="1:20" x14ac:dyDescent="0.25">
      <c r="A1" s="132" t="s">
        <v>1</v>
      </c>
      <c r="B1" s="133"/>
      <c r="C1" s="133"/>
      <c r="D1" s="133"/>
      <c r="E1" s="133"/>
      <c r="F1" s="134"/>
      <c r="G1" s="128" t="s">
        <v>7</v>
      </c>
      <c r="H1" s="129"/>
      <c r="I1" s="135" t="s">
        <v>8</v>
      </c>
      <c r="J1" s="129"/>
      <c r="K1" s="128" t="s">
        <v>38</v>
      </c>
      <c r="L1" s="129"/>
      <c r="M1" s="128" t="s">
        <v>39</v>
      </c>
      <c r="N1" s="129"/>
      <c r="O1" s="128" t="s">
        <v>48</v>
      </c>
      <c r="P1" s="129"/>
      <c r="Q1" s="128" t="s">
        <v>49</v>
      </c>
      <c r="R1" s="129"/>
      <c r="S1" s="128" t="s">
        <v>50</v>
      </c>
      <c r="T1" s="129"/>
    </row>
    <row r="2" spans="1:20" x14ac:dyDescent="0.25">
      <c r="A2" s="130" t="s">
        <v>4</v>
      </c>
      <c r="B2" s="131"/>
      <c r="C2" s="131" t="s">
        <v>5</v>
      </c>
      <c r="D2" s="131"/>
      <c r="E2" s="131" t="s">
        <v>6</v>
      </c>
      <c r="F2" s="136"/>
      <c r="G2" s="5" t="s">
        <v>3</v>
      </c>
      <c r="H2" s="6">
        <v>900</v>
      </c>
      <c r="I2" s="5" t="s">
        <v>3</v>
      </c>
      <c r="J2" s="6">
        <v>900</v>
      </c>
      <c r="K2" s="5" t="s">
        <v>3</v>
      </c>
      <c r="L2" s="6">
        <v>900</v>
      </c>
      <c r="M2" s="5" t="s">
        <v>3</v>
      </c>
      <c r="N2" s="6">
        <v>900</v>
      </c>
      <c r="O2" s="5" t="s">
        <v>3</v>
      </c>
      <c r="P2" s="6">
        <v>900</v>
      </c>
      <c r="Q2" s="5" t="s">
        <v>3</v>
      </c>
      <c r="R2" s="6">
        <v>900</v>
      </c>
      <c r="S2" s="5" t="s">
        <v>3</v>
      </c>
      <c r="T2" s="6">
        <v>900</v>
      </c>
    </row>
    <row r="3" spans="1:20" ht="48" x14ac:dyDescent="0.25">
      <c r="A3" s="2" t="s">
        <v>0</v>
      </c>
      <c r="B3" s="1" t="s">
        <v>2</v>
      </c>
      <c r="C3" s="2" t="s">
        <v>0</v>
      </c>
      <c r="D3" s="1" t="s">
        <v>2</v>
      </c>
      <c r="E3" s="2" t="s">
        <v>0</v>
      </c>
      <c r="F3" s="1" t="s">
        <v>2</v>
      </c>
      <c r="G3" s="2" t="s">
        <v>0</v>
      </c>
      <c r="H3" s="3" t="s">
        <v>2</v>
      </c>
      <c r="I3" s="4" t="s">
        <v>0</v>
      </c>
      <c r="J3" s="3" t="s">
        <v>2</v>
      </c>
      <c r="K3" s="2" t="s">
        <v>0</v>
      </c>
      <c r="L3" s="3" t="s">
        <v>2</v>
      </c>
      <c r="M3" s="2" t="s">
        <v>0</v>
      </c>
      <c r="N3" s="3" t="s">
        <v>2</v>
      </c>
      <c r="O3" s="2" t="s">
        <v>0</v>
      </c>
      <c r="P3" s="3" t="s">
        <v>2</v>
      </c>
      <c r="Q3" s="2" t="s">
        <v>0</v>
      </c>
      <c r="R3" s="3" t="s">
        <v>2</v>
      </c>
      <c r="S3" s="2" t="s">
        <v>0</v>
      </c>
      <c r="T3" s="3" t="s">
        <v>2</v>
      </c>
    </row>
    <row r="4" spans="1:20" x14ac:dyDescent="0.25">
      <c r="A4" s="27">
        <v>0</v>
      </c>
      <c r="B4" s="24">
        <v>5.601</v>
      </c>
      <c r="C4" s="27">
        <v>0</v>
      </c>
      <c r="D4" s="24">
        <v>5.4009999999999998</v>
      </c>
      <c r="E4" s="27">
        <v>0</v>
      </c>
      <c r="F4" s="24">
        <v>5.734</v>
      </c>
      <c r="G4" s="29">
        <v>1028.9000000000001</v>
      </c>
      <c r="H4" s="32">
        <v>1</v>
      </c>
      <c r="I4" s="31">
        <v>1030.0999999999999</v>
      </c>
      <c r="J4" s="32">
        <v>2</v>
      </c>
      <c r="K4" s="29">
        <v>1000</v>
      </c>
      <c r="L4" s="32">
        <v>3</v>
      </c>
      <c r="M4" s="29">
        <v>1500</v>
      </c>
      <c r="N4" s="32">
        <v>4</v>
      </c>
      <c r="O4" s="29">
        <v>1500</v>
      </c>
      <c r="P4" s="32">
        <v>5</v>
      </c>
      <c r="Q4" s="29">
        <v>1500</v>
      </c>
      <c r="R4" s="32">
        <v>6</v>
      </c>
      <c r="S4" s="29">
        <v>2000</v>
      </c>
      <c r="T4" s="32">
        <v>5.5</v>
      </c>
    </row>
    <row r="5" spans="1:20" ht="15.75" thickBot="1" x14ac:dyDescent="0.3">
      <c r="A5" s="27">
        <v>1004</v>
      </c>
      <c r="B5" s="24">
        <v>5.3879999999999999</v>
      </c>
      <c r="C5" s="27">
        <v>500</v>
      </c>
      <c r="D5" s="24">
        <v>5.2130000000000001</v>
      </c>
      <c r="E5" s="27">
        <v>596</v>
      </c>
      <c r="F5" s="24">
        <v>5.7679999999999998</v>
      </c>
      <c r="G5" s="30">
        <f>G4+H2</f>
        <v>1928.9</v>
      </c>
      <c r="H5" s="33">
        <f>H4</f>
        <v>1</v>
      </c>
      <c r="I5" s="30">
        <f>I4+J2</f>
        <v>1930.1</v>
      </c>
      <c r="J5" s="33">
        <f>J4</f>
        <v>2</v>
      </c>
      <c r="K5" s="30">
        <f>K4+L2</f>
        <v>1900</v>
      </c>
      <c r="L5" s="33">
        <f>L4</f>
        <v>3</v>
      </c>
      <c r="M5" s="30">
        <f>M4+N2</f>
        <v>2400</v>
      </c>
      <c r="N5" s="33">
        <f>N4</f>
        <v>4</v>
      </c>
      <c r="O5" s="30">
        <f>O4+P2</f>
        <v>2400</v>
      </c>
      <c r="P5" s="33">
        <f>P4</f>
        <v>5</v>
      </c>
      <c r="Q5" s="30">
        <f>Q4+R2</f>
        <v>2400</v>
      </c>
      <c r="R5" s="33">
        <f>R4</f>
        <v>6</v>
      </c>
      <c r="S5" s="30">
        <f>S4+T2</f>
        <v>2900</v>
      </c>
      <c r="T5" s="33">
        <f>T4</f>
        <v>5.5</v>
      </c>
    </row>
    <row r="6" spans="1:20" x14ac:dyDescent="0.25">
      <c r="A6" s="27">
        <v>1505</v>
      </c>
      <c r="B6" s="25">
        <v>5.4219999999999997</v>
      </c>
      <c r="C6" s="27">
        <v>1104</v>
      </c>
      <c r="D6" s="25">
        <v>5.1210000000000004</v>
      </c>
      <c r="E6" s="27">
        <v>1003</v>
      </c>
      <c r="F6" s="25">
        <v>5.6120000000000001</v>
      </c>
    </row>
    <row r="7" spans="1:20" x14ac:dyDescent="0.25">
      <c r="A7" s="27">
        <v>2060</v>
      </c>
      <c r="B7" s="25">
        <v>5.2409999999999997</v>
      </c>
      <c r="C7" s="27">
        <v>1565</v>
      </c>
      <c r="D7" s="25">
        <v>5.0419999999999998</v>
      </c>
      <c r="E7" s="27">
        <v>1502</v>
      </c>
      <c r="F7" s="25">
        <v>5.3739999999999997</v>
      </c>
    </row>
    <row r="8" spans="1:20" x14ac:dyDescent="0.25">
      <c r="A8" s="27">
        <v>2469</v>
      </c>
      <c r="B8" s="25">
        <v>5.1520000000000001</v>
      </c>
      <c r="C8" s="27">
        <v>2048</v>
      </c>
      <c r="D8" s="25">
        <v>4.9649999999999999</v>
      </c>
      <c r="E8" s="27">
        <v>1995</v>
      </c>
      <c r="F8" s="25">
        <v>5.3410000000000002</v>
      </c>
    </row>
    <row r="9" spans="1:20" x14ac:dyDescent="0.25">
      <c r="A9" s="27">
        <v>3054</v>
      </c>
      <c r="B9" s="25">
        <v>4.976</v>
      </c>
      <c r="C9" s="27"/>
      <c r="D9" s="25"/>
      <c r="E9" s="27"/>
      <c r="F9" s="25"/>
    </row>
    <row r="10" spans="1:20" x14ac:dyDescent="0.25">
      <c r="A10" s="27">
        <v>3501</v>
      </c>
      <c r="B10" s="25">
        <v>5.0570000000000004</v>
      </c>
      <c r="C10" s="27"/>
      <c r="D10" s="25"/>
      <c r="E10" s="27"/>
      <c r="F10" s="25"/>
    </row>
    <row r="11" spans="1:20" x14ac:dyDescent="0.25">
      <c r="A11" s="27">
        <v>4031</v>
      </c>
      <c r="B11" s="25">
        <v>4.7709999999999999</v>
      </c>
      <c r="C11" s="27"/>
      <c r="D11" s="25"/>
      <c r="E11" s="27"/>
      <c r="F11" s="25"/>
    </row>
    <row r="12" spans="1:20" x14ac:dyDescent="0.25">
      <c r="A12" s="27">
        <v>4525</v>
      </c>
      <c r="B12" s="25">
        <v>4.7169999999999996</v>
      </c>
      <c r="C12" s="27"/>
      <c r="D12" s="25"/>
      <c r="E12" s="27"/>
      <c r="F12" s="25"/>
    </row>
    <row r="13" spans="1:20" x14ac:dyDescent="0.25">
      <c r="A13" s="27">
        <v>5046</v>
      </c>
      <c r="B13" s="25">
        <v>4.5970000000000004</v>
      </c>
      <c r="C13" s="27"/>
      <c r="D13" s="25"/>
      <c r="E13" s="27"/>
      <c r="F13" s="25"/>
    </row>
    <row r="14" spans="1:20" x14ac:dyDescent="0.25">
      <c r="A14" s="27">
        <v>5589</v>
      </c>
      <c r="B14" s="25">
        <v>4.282</v>
      </c>
      <c r="C14" s="27"/>
      <c r="D14" s="25"/>
      <c r="E14" s="27"/>
      <c r="F14" s="25"/>
    </row>
    <row r="15" spans="1:20" x14ac:dyDescent="0.25">
      <c r="A15" s="27">
        <v>6030</v>
      </c>
      <c r="B15" s="25">
        <v>4.1660000000000004</v>
      </c>
      <c r="C15" s="27"/>
      <c r="D15" s="25"/>
      <c r="E15" s="27"/>
      <c r="F15" s="25"/>
    </row>
    <row r="16" spans="1:20" x14ac:dyDescent="0.25">
      <c r="A16" s="27"/>
      <c r="B16" s="25"/>
      <c r="C16" s="27"/>
      <c r="D16" s="25"/>
      <c r="E16" s="27"/>
      <c r="F16" s="25"/>
    </row>
    <row r="17" spans="1:6" x14ac:dyDescent="0.25">
      <c r="A17" s="27"/>
      <c r="B17" s="25"/>
      <c r="C17" s="27"/>
      <c r="D17" s="25"/>
      <c r="E17" s="27"/>
      <c r="F17" s="25"/>
    </row>
    <row r="18" spans="1:6" x14ac:dyDescent="0.25">
      <c r="A18" s="27"/>
      <c r="B18" s="25"/>
      <c r="C18" s="27"/>
      <c r="D18" s="25"/>
      <c r="E18" s="27"/>
      <c r="F18" s="25"/>
    </row>
    <row r="19" spans="1:6" x14ac:dyDescent="0.25">
      <c r="A19" s="27"/>
      <c r="B19" s="25"/>
      <c r="C19" s="27"/>
      <c r="D19" s="25"/>
      <c r="E19" s="27"/>
      <c r="F19" s="25"/>
    </row>
    <row r="20" spans="1:6" x14ac:dyDescent="0.25">
      <c r="A20" s="27"/>
      <c r="B20" s="25"/>
      <c r="C20" s="27"/>
      <c r="D20" s="25"/>
      <c r="E20" s="27"/>
      <c r="F20" s="25"/>
    </row>
    <row r="21" spans="1:6" x14ac:dyDescent="0.25">
      <c r="A21" s="27"/>
      <c r="B21" s="25"/>
      <c r="C21" s="27"/>
      <c r="D21" s="25"/>
      <c r="E21" s="27"/>
      <c r="F21" s="25"/>
    </row>
    <row r="22" spans="1:6" x14ac:dyDescent="0.25">
      <c r="A22" s="27"/>
      <c r="B22" s="25"/>
      <c r="C22" s="27"/>
      <c r="D22" s="25"/>
      <c r="E22" s="27"/>
      <c r="F22" s="25"/>
    </row>
    <row r="23" spans="1:6" ht="15.75" thickBot="1" x14ac:dyDescent="0.3">
      <c r="A23" s="28"/>
      <c r="B23" s="26"/>
      <c r="C23" s="28"/>
      <c r="D23" s="26"/>
      <c r="E23" s="28"/>
      <c r="F23" s="26"/>
    </row>
  </sheetData>
  <sheetProtection algorithmName="SHA-512" hashValue="61245EVz4TRfmo2qxFNI1AkFPzCDsWoSSnbBwjB5uZwKybJL6Xj3PHS+7V3q141C1aeCDnVYH1mSqRX7crygfw==" saltValue="B4gm4gJCYLU9JNNoN8lpyw==" spinCount="100000" sheet="1" objects="1" scenarios="1" selectLockedCells="1"/>
  <mergeCells count="11">
    <mergeCell ref="S1:T1"/>
    <mergeCell ref="A2:B2"/>
    <mergeCell ref="A1:F1"/>
    <mergeCell ref="G1:H1"/>
    <mergeCell ref="I1:J1"/>
    <mergeCell ref="K1:L1"/>
    <mergeCell ref="M1:N1"/>
    <mergeCell ref="E2:F2"/>
    <mergeCell ref="C2:D2"/>
    <mergeCell ref="O1:P1"/>
    <mergeCell ref="Q1:R1"/>
  </mergeCells>
  <pageMargins left="0.25" right="0.25" top="0.75" bottom="0.75" header="0.3" footer="0.3"/>
  <pageSetup paperSize="9" scale="5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Einfaches P-Q Diagramm</vt:lpstr>
      <vt:lpstr>Wassermessung P-Q Diagramm</vt:lpstr>
      <vt:lpstr>Wassermessung</vt:lpstr>
      <vt:lpstr>'Einfaches P-Q Diagramm'!Druckbereich</vt:lpstr>
      <vt:lpstr>Wassermessung!Druckbereich</vt:lpstr>
      <vt:lpstr>'Wassermessung P-Q Diagramm'!Druckbereich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Pascal von Allmen</cp:lastModifiedBy>
  <cp:lastPrinted>2026-03-10T09:50:24Z</cp:lastPrinted>
  <dcterms:created xsi:type="dcterms:W3CDTF">2025-02-28T12:50:08Z</dcterms:created>
  <dcterms:modified xsi:type="dcterms:W3CDTF">2026-03-10T14:29:29Z</dcterms:modified>
</cp:coreProperties>
</file>